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https://d.docs.live.net/e5edcbae601a4b1d/Documents/Adrian/"/>
    </mc:Choice>
  </mc:AlternateContent>
  <xr:revisionPtr revIDLastSave="127" documentId="8_{C5662C42-9C11-47CE-B20B-F7D9E43E14F7}" xr6:coauthVersionLast="47" xr6:coauthVersionMax="47" xr10:uidLastSave="{3FB00758-93D0-460C-B851-E496A592778E}"/>
  <bookViews>
    <workbookView xWindow="-110" yWindow="-110" windowWidth="19420" windowHeight="10300" tabRatio="809" xr2:uid="{7D86F0C3-8EDF-4730-B07F-39732C1FF3B6}"/>
  </bookViews>
  <sheets>
    <sheet name="Overall" sheetId="5" r:id="rId1"/>
    <sheet name="La Vuelta Femenina" sheetId="2" r:id="rId2"/>
    <sheet name="Giro d’Italia" sheetId="4" r:id="rId3"/>
    <sheet name="Giro d'Italia Women" sheetId="8" r:id="rId4"/>
    <sheet name="Tour de France" sheetId="9" r:id="rId5"/>
    <sheet name="Tour of Britain Women" sheetId="7" r:id="rId6"/>
    <sheet name="Tour de France Femmes" sheetId="10" r:id="rId7"/>
    <sheet name="Vuelta a España" sheetId="14" r:id="rId8"/>
    <sheet name="Tour of Britain Men" sheetId="15" r:id="rId9"/>
    <sheet name="Giro d'Italia Women (2)" sheetId="16" r:id="rId10"/>
    <sheet name="Sheet3" sheetId="12" state="hidden" r:id="rId11"/>
  </sheets>
  <definedNames>
    <definedName name="_xlnm._FilterDatabase" localSheetId="2" hidden="1">'Giro d’Italia'!$A$1:$B$8</definedName>
    <definedName name="_xlnm._FilterDatabase" localSheetId="9" hidden="1">'Giro d''Italia Women (2)'!$G$1:$H$94</definedName>
    <definedName name="_xlnm._FilterDatabase" localSheetId="10" hidden="1">Sheet3!$A$1:$B$90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2" i="5" l="1"/>
  <c r="F20" i="5"/>
  <c r="F19" i="5"/>
  <c r="F18" i="5"/>
  <c r="F17" i="5"/>
  <c r="F14" i="5"/>
  <c r="F11" i="5"/>
  <c r="F7" i="5"/>
  <c r="F4" i="5"/>
  <c r="F2" i="5"/>
  <c r="F5" i="5"/>
  <c r="F6" i="5"/>
  <c r="F9" i="5"/>
  <c r="F8" i="5"/>
  <c r="F13" i="5"/>
  <c r="F10" i="5"/>
  <c r="F16" i="5"/>
  <c r="F12" i="5"/>
  <c r="F15" i="5"/>
  <c r="F21" i="5"/>
  <c r="F3" i="5"/>
  <c r="G16" i="16"/>
  <c r="G22" i="16" s="1"/>
  <c r="G28" i="16" s="1"/>
  <c r="G34" i="16" s="1"/>
  <c r="G40" i="16" s="1"/>
  <c r="G46" i="16" s="1"/>
  <c r="G52" i="16" s="1"/>
  <c r="G58" i="16" s="1"/>
  <c r="G64" i="16" s="1"/>
  <c r="G70" i="16" s="1"/>
  <c r="G76" i="16" s="1"/>
  <c r="G82" i="16" s="1"/>
  <c r="G88" i="16" s="1"/>
  <c r="G15" i="16"/>
  <c r="G21" i="16" s="1"/>
  <c r="G27" i="16" s="1"/>
  <c r="G33" i="16" s="1"/>
  <c r="G39" i="16" s="1"/>
  <c r="G45" i="16" s="1"/>
  <c r="G51" i="16" s="1"/>
  <c r="G57" i="16" s="1"/>
  <c r="G63" i="16" s="1"/>
  <c r="G69" i="16" s="1"/>
  <c r="G75" i="16" s="1"/>
  <c r="G81" i="16" s="1"/>
  <c r="G87" i="16" s="1"/>
  <c r="G14" i="16"/>
  <c r="G20" i="16" s="1"/>
  <c r="G26" i="16" s="1"/>
  <c r="G32" i="16" s="1"/>
  <c r="G38" i="16" s="1"/>
  <c r="G44" i="16" s="1"/>
  <c r="G50" i="16" s="1"/>
  <c r="G56" i="16" s="1"/>
  <c r="G62" i="16" s="1"/>
  <c r="G68" i="16" s="1"/>
  <c r="G74" i="16" s="1"/>
  <c r="G80" i="16" s="1"/>
  <c r="G86" i="16" s="1"/>
  <c r="G13" i="16"/>
  <c r="G19" i="16" s="1"/>
  <c r="G25" i="16" s="1"/>
  <c r="G31" i="16" s="1"/>
  <c r="G37" i="16" s="1"/>
  <c r="G43" i="16" s="1"/>
  <c r="G49" i="16" s="1"/>
  <c r="G55" i="16" s="1"/>
  <c r="G61" i="16" s="1"/>
  <c r="G67" i="16" s="1"/>
  <c r="G73" i="16" s="1"/>
  <c r="G79" i="16" s="1"/>
  <c r="G85" i="16" s="1"/>
  <c r="G12" i="16"/>
  <c r="G18" i="16" s="1"/>
  <c r="G24" i="16" s="1"/>
  <c r="G30" i="16" s="1"/>
  <c r="G36" i="16" s="1"/>
  <c r="G42" i="16" s="1"/>
  <c r="G48" i="16" s="1"/>
  <c r="G54" i="16" s="1"/>
  <c r="G60" i="16" s="1"/>
  <c r="G66" i="16" s="1"/>
  <c r="G72" i="16" s="1"/>
  <c r="G78" i="16" s="1"/>
  <c r="G84" i="16" s="1"/>
  <c r="G11" i="16"/>
  <c r="G17" i="16" s="1"/>
  <c r="G23" i="16" s="1"/>
  <c r="G29" i="16" s="1"/>
  <c r="G35" i="16" s="1"/>
  <c r="G41" i="16" s="1"/>
  <c r="G47" i="16" s="1"/>
  <c r="G53" i="16" s="1"/>
  <c r="G59" i="16" s="1"/>
  <c r="G65" i="16" s="1"/>
  <c r="G71" i="16" s="1"/>
  <c r="G77" i="16" s="1"/>
  <c r="G83" i="16" s="1"/>
  <c r="D15" i="5"/>
  <c r="E22" i="5"/>
  <c r="E20" i="5"/>
  <c r="D14" i="5"/>
  <c r="D13" i="5"/>
  <c r="D18" i="5"/>
  <c r="D19" i="5"/>
  <c r="D3" i="5"/>
  <c r="E16" i="5"/>
  <c r="E6" i="5"/>
  <c r="E8" i="5"/>
  <c r="E11" i="5"/>
  <c r="E9" i="5"/>
  <c r="E4" i="5"/>
  <c r="E7" i="5"/>
  <c r="E12" i="5"/>
  <c r="E10" i="5"/>
  <c r="E17" i="5"/>
  <c r="E5" i="5"/>
  <c r="E21" i="5"/>
  <c r="E3" i="5"/>
  <c r="E14" i="5"/>
  <c r="E13" i="5"/>
  <c r="E18" i="5"/>
  <c r="E19" i="5"/>
  <c r="E15" i="5"/>
  <c r="E2" i="5"/>
  <c r="D16" i="5"/>
  <c r="D6" i="5"/>
  <c r="D20" i="5"/>
  <c r="D8" i="5"/>
  <c r="D11" i="5"/>
  <c r="D9" i="5"/>
  <c r="D4" i="5"/>
  <c r="D7" i="5"/>
  <c r="D12" i="5"/>
  <c r="D10" i="5"/>
  <c r="D17" i="5"/>
  <c r="D5" i="5"/>
  <c r="D22" i="5"/>
  <c r="D21" i="5"/>
  <c r="D2" i="5"/>
  <c r="A8" i="12"/>
  <c r="A14" i="12" s="1"/>
  <c r="A20" i="12" s="1"/>
  <c r="A26" i="12" s="1"/>
  <c r="A32" i="12" s="1"/>
  <c r="A38" i="12" s="1"/>
  <c r="A44" i="12" s="1"/>
  <c r="A50" i="12" s="1"/>
  <c r="A56" i="12" s="1"/>
  <c r="A62" i="12" s="1"/>
  <c r="A68" i="12" s="1"/>
  <c r="A74" i="12" s="1"/>
  <c r="A80" i="12" s="1"/>
  <c r="A86" i="12" s="1"/>
  <c r="A9" i="12"/>
  <c r="A10" i="12"/>
  <c r="A11" i="12"/>
  <c r="A17" i="12" s="1"/>
  <c r="A23" i="12" s="1"/>
  <c r="A29" i="12" s="1"/>
  <c r="A35" i="12" s="1"/>
  <c r="A41" i="12" s="1"/>
  <c r="A47" i="12" s="1"/>
  <c r="A53" i="12" s="1"/>
  <c r="A59" i="12" s="1"/>
  <c r="A65" i="12" s="1"/>
  <c r="A71" i="12" s="1"/>
  <c r="A77" i="12" s="1"/>
  <c r="A83" i="12" s="1"/>
  <c r="A89" i="12" s="1"/>
  <c r="A12" i="12"/>
  <c r="A18" i="12" s="1"/>
  <c r="A24" i="12" s="1"/>
  <c r="A30" i="12" s="1"/>
  <c r="A36" i="12" s="1"/>
  <c r="A42" i="12" s="1"/>
  <c r="A48" i="12" s="1"/>
  <c r="A54" i="12" s="1"/>
  <c r="A60" i="12" s="1"/>
  <c r="A66" i="12" s="1"/>
  <c r="A72" i="12" s="1"/>
  <c r="A78" i="12" s="1"/>
  <c r="A84" i="12" s="1"/>
  <c r="A90" i="12" s="1"/>
  <c r="A13" i="12"/>
  <c r="A19" i="12" s="1"/>
  <c r="A25" i="12" s="1"/>
  <c r="A31" i="12" s="1"/>
  <c r="A37" i="12" s="1"/>
  <c r="A43" i="12" s="1"/>
  <c r="A49" i="12" s="1"/>
  <c r="A55" i="12" s="1"/>
  <c r="A61" i="12" s="1"/>
  <c r="A67" i="12" s="1"/>
  <c r="A73" i="12" s="1"/>
  <c r="A79" i="12" s="1"/>
  <c r="A85" i="12" s="1"/>
  <c r="A15" i="12"/>
  <c r="A21" i="12" s="1"/>
  <c r="A27" i="12" s="1"/>
  <c r="A33" i="12" s="1"/>
  <c r="A39" i="12" s="1"/>
  <c r="A45" i="12" s="1"/>
  <c r="A51" i="12" s="1"/>
  <c r="A57" i="12" s="1"/>
  <c r="A63" i="12" s="1"/>
  <c r="A69" i="12" s="1"/>
  <c r="A75" i="12" s="1"/>
  <c r="A81" i="12" s="1"/>
  <c r="A87" i="12" s="1"/>
  <c r="A16" i="12"/>
  <c r="A22" i="12" s="1"/>
  <c r="A28" i="12" s="1"/>
  <c r="A34" i="12" s="1"/>
  <c r="A40" i="12" s="1"/>
  <c r="A46" i="12" s="1"/>
  <c r="A52" i="12" s="1"/>
  <c r="A58" i="12" s="1"/>
  <c r="A64" i="12" s="1"/>
  <c r="A70" i="12" s="1"/>
  <c r="A76" i="12" s="1"/>
  <c r="A82" i="12" s="1"/>
  <c r="A88" i="12" s="1"/>
  <c r="A7" i="12"/>
  <c r="C21" i="5" l="1"/>
  <c r="C16" i="5" l="1"/>
  <c r="C11" i="5"/>
  <c r="C5" i="5"/>
  <c r="C22" i="5"/>
  <c r="C9" i="5"/>
  <c r="C2" i="5"/>
  <c r="C7" i="5"/>
  <c r="C12" i="5"/>
  <c r="C4" i="5"/>
  <c r="C8" i="5"/>
  <c r="C17" i="5"/>
  <c r="C10" i="5"/>
  <c r="C20" i="5"/>
  <c r="C6" i="5"/>
  <c r="C13" i="5"/>
  <c r="C3" i="5"/>
  <c r="C14" i="5"/>
  <c r="C15" i="5"/>
  <c r="C18" i="5"/>
  <c r="C19" i="5"/>
</calcChain>
</file>

<file path=xl/sharedStrings.xml><?xml version="1.0" encoding="utf-8"?>
<sst xmlns="http://schemas.openxmlformats.org/spreadsheetml/2006/main" count="187" uniqueCount="87">
  <si>
    <t>Louis Killworth</t>
  </si>
  <si>
    <t>Jenufa</t>
  </si>
  <si>
    <t>Judith Rout</t>
  </si>
  <si>
    <t>Simon</t>
  </si>
  <si>
    <t>Sophie Ward</t>
  </si>
  <si>
    <t>Debbie Ward</t>
  </si>
  <si>
    <t>Killa</t>
  </si>
  <si>
    <t>Jamie kershaw</t>
  </si>
  <si>
    <t>Carl Dyson</t>
  </si>
  <si>
    <t>La Vuelta Femenina</t>
  </si>
  <si>
    <t>NikK</t>
  </si>
  <si>
    <t>Giro d’Italia</t>
  </si>
  <si>
    <t>Huw Wilson</t>
  </si>
  <si>
    <t>Sir Bob Brailsford</t>
  </si>
  <si>
    <t>Jamie Kershaw</t>
  </si>
  <si>
    <t>SIMON</t>
  </si>
  <si>
    <t>Deano</t>
  </si>
  <si>
    <t>Aubrey and Chris</t>
  </si>
  <si>
    <t>Jax</t>
  </si>
  <si>
    <t>Tour of Britain Women</t>
  </si>
  <si>
    <t>Giro d’Italia Women</t>
  </si>
  <si>
    <t>Tour de France</t>
  </si>
  <si>
    <t>Tour de France Femmes</t>
  </si>
  <si>
    <t>Vuelta a España</t>
  </si>
  <si>
    <t>Tour of Britain Men</t>
  </si>
  <si>
    <t>Total</t>
  </si>
  <si>
    <t>No team entered - assigned 90% of the lowest score in the league</t>
  </si>
  <si>
    <t>The raiders</t>
  </si>
  <si>
    <t>V and A</t>
  </si>
  <si>
    <t>Honeymonsters</t>
  </si>
  <si>
    <t>Tadej was a good day</t>
  </si>
  <si>
    <t>David Wilson</t>
  </si>
  <si>
    <t>CRT ARKLE</t>
  </si>
  <si>
    <t>Team Moomins</t>
  </si>
  <si>
    <t>Team Durniniho</t>
  </si>
  <si>
    <t>You try doing it on youth gears!</t>
  </si>
  <si>
    <t>Jammy dodger</t>
  </si>
  <si>
    <t>Poggy not Roggy</t>
  </si>
  <si>
    <t>Vos is boss</t>
  </si>
  <si>
    <t>JJ Durniniho</t>
  </si>
  <si>
    <t>VandA</t>
  </si>
  <si>
    <t>Ble mae Zoe Bäckstedt</t>
  </si>
  <si>
    <t>Killa’s Team</t>
  </si>
  <si>
    <t>Demi Vollering`s Doggy Backpack Fanclub</t>
  </si>
  <si>
    <t>Gigante effort</t>
  </si>
  <si>
    <t>No longo last</t>
  </si>
  <si>
    <t>Van de victory</t>
  </si>
  <si>
    <t>Better than the men’s</t>
  </si>
  <si>
    <t>The strong women</t>
  </si>
  <si>
    <t>You try doing it on your gears!</t>
  </si>
  <si>
    <t>Las Ketchup</t>
  </si>
  <si>
    <t>The Sugar Puffs</t>
  </si>
  <si>
    <t>Honeymonster</t>
  </si>
  <si>
    <t>Jammy Dodgers</t>
  </si>
  <si>
    <t>Willycrashit</t>
  </si>
  <si>
    <t>Will Wise</t>
  </si>
  <si>
    <t>Tourmented</t>
  </si>
  <si>
    <t>Rapido CC</t>
  </si>
  <si>
    <t>Rider Lottery</t>
  </si>
  <si>
    <t>Sophie</t>
  </si>
  <si>
    <t>Debs Domestiques</t>
  </si>
  <si>
    <t>Didn`t realise this was on!</t>
  </si>
  <si>
    <t>Rouleur Society</t>
  </si>
  <si>
    <t>Jar</t>
  </si>
  <si>
    <t>El Diablos</t>
  </si>
  <si>
    <t>Pog of War</t>
  </si>
  <si>
    <t>Ganna win</t>
  </si>
  <si>
    <t>Bicicletta e Birra</t>
  </si>
  <si>
    <t>Pizza the action</t>
  </si>
  <si>
    <t>Taking the long way round</t>
  </si>
  <si>
    <t>Fred is my Mr Wright</t>
  </si>
  <si>
    <t>Doug Di Bianchi</t>
  </si>
  <si>
    <t>Jeremy Vine-gaard</t>
  </si>
  <si>
    <t>Go go go</t>
  </si>
  <si>
    <t>Claire</t>
  </si>
  <si>
    <t>Doncha Wish Your GF was hot like mine!</t>
  </si>
  <si>
    <t>Don Hector</t>
  </si>
  <si>
    <t>Make it hirt</t>
  </si>
  <si>
    <t>Azzurri ed Arancini</t>
  </si>
  <si>
    <t>Prego!</t>
  </si>
  <si>
    <t>Spoke to soon</t>
  </si>
  <si>
    <t>granda than you</t>
  </si>
  <si>
    <t>Demi Vollering`s Doggy Backpack</t>
  </si>
  <si>
    <t>Chris Elmer</t>
  </si>
  <si>
    <t>Good Wiebes only</t>
  </si>
  <si>
    <t>Not too chabbey</t>
  </si>
  <si>
    <t>Huw wilson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</si>
</sst>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" x14ac:knownFonts="1">
    <font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0" fillId="0" borderId="0" xfId="0" applyAlignment="1">
      <alignment horizontal="center" wrapText="1"/>
    </xf>
    <xf numFmtId="0" fontId="0" fillId="2" borderId="0" xfId="0" applyFill="1"/>
    <xf numFmtId="0" fontId="0" fillId="0" borderId="0" xfId="0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microsoft.com/office/2017/10/relationships/person" Target="persons/perso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8268DCD-6A04-4A88-BAA9-20ECD0A90098}">
  <dimension ref="A1:K24"/>
  <sheetViews>
    <sheetView showGridLines="0" tabSelected="1" zoomScale="90" zoomScaleNormal="90" workbookViewId="0">
      <selection activeCell="C2" sqref="C2"/>
    </sheetView>
  </sheetViews>
  <sheetFormatPr defaultRowHeight="14.5" x14ac:dyDescent="0.35"/>
  <cols>
    <col min="2" max="2" width="17.26953125" bestFit="1" customWidth="1"/>
    <col min="3" max="11" width="9.6328125" customWidth="1"/>
  </cols>
  <sheetData>
    <row r="1" spans="1:11" ht="43.5" x14ac:dyDescent="0.35">
      <c r="C1" s="3" t="s">
        <v>25</v>
      </c>
      <c r="D1" s="1" t="s">
        <v>9</v>
      </c>
      <c r="E1" s="1" t="s">
        <v>11</v>
      </c>
      <c r="F1" s="1" t="s">
        <v>20</v>
      </c>
      <c r="G1" s="1" t="s">
        <v>21</v>
      </c>
      <c r="H1" s="1" t="s">
        <v>22</v>
      </c>
      <c r="I1" s="1" t="s">
        <v>19</v>
      </c>
      <c r="J1" s="1" t="s">
        <v>23</v>
      </c>
      <c r="K1" s="1" t="s">
        <v>24</v>
      </c>
    </row>
    <row r="2" spans="1:11" x14ac:dyDescent="0.35">
      <c r="A2">
        <v>1</v>
      </c>
      <c r="B2" t="s">
        <v>6</v>
      </c>
      <c r="C2">
        <f>SUM(D2:K2)</f>
        <v>15077</v>
      </c>
      <c r="D2">
        <f>_xlfn.XLOOKUP(B2,'La Vuelta Femenina'!B:B,'La Vuelta Femenina'!E:E)</f>
        <v>2926</v>
      </c>
      <c r="E2">
        <f>_xlfn.XLOOKUP(B2,'Giro d’Italia'!B:B,'Giro d’Italia'!D:D)</f>
        <v>8173</v>
      </c>
      <c r="F2">
        <f>_xlfn.XLOOKUP(B2,'Giro d''Italia Women'!B:B,'Giro d''Italia Women'!D:D)</f>
        <v>3978</v>
      </c>
    </row>
    <row r="3" spans="1:11" x14ac:dyDescent="0.35">
      <c r="A3">
        <v>2</v>
      </c>
      <c r="B3" t="s">
        <v>18</v>
      </c>
      <c r="C3">
        <f>SUM(D3:K3)</f>
        <v>14758</v>
      </c>
      <c r="D3" s="2">
        <f>ROUND('La Vuelta Femenina'!$E$17*0.9,0)</f>
        <v>1020</v>
      </c>
      <c r="E3">
        <f>_xlfn.XLOOKUP(B3,'Giro d’Italia'!B:B,'Giro d’Italia'!D:D)</f>
        <v>10689</v>
      </c>
      <c r="F3">
        <f>_xlfn.XLOOKUP(B3,'Giro d''Italia Women'!B:B,'Giro d''Italia Women'!D:D)</f>
        <v>3049</v>
      </c>
    </row>
    <row r="4" spans="1:11" x14ac:dyDescent="0.35">
      <c r="A4">
        <v>3</v>
      </c>
      <c r="B4" t="s">
        <v>59</v>
      </c>
      <c r="C4">
        <f>SUM(D4:K4)</f>
        <v>14339</v>
      </c>
      <c r="D4">
        <f>_xlfn.XLOOKUP(B4,'La Vuelta Femenina'!B:B,'La Vuelta Femenina'!E:E)</f>
        <v>2279</v>
      </c>
      <c r="E4">
        <f>_xlfn.XLOOKUP(B4,'Giro d’Italia'!B:B,'Giro d’Italia'!D:D)</f>
        <v>8982</v>
      </c>
      <c r="F4">
        <f>_xlfn.XLOOKUP(B4,'Giro d''Italia Women'!B:B,'Giro d''Italia Women'!D:D)</f>
        <v>3078</v>
      </c>
    </row>
    <row r="5" spans="1:11" x14ac:dyDescent="0.35">
      <c r="A5">
        <v>4</v>
      </c>
      <c r="B5" t="s">
        <v>0</v>
      </c>
      <c r="C5">
        <f>SUM(D5:K5)</f>
        <v>12886</v>
      </c>
      <c r="D5">
        <f>_xlfn.XLOOKUP(B5,'La Vuelta Femenina'!B:B,'La Vuelta Femenina'!E:E)</f>
        <v>1863</v>
      </c>
      <c r="E5">
        <f>_xlfn.XLOOKUP(B5,'Giro d’Italia'!B:B,'Giro d’Italia'!D:D)</f>
        <v>8611</v>
      </c>
      <c r="F5">
        <f>_xlfn.XLOOKUP(B5,'Giro d''Italia Women'!B:B,'Giro d''Italia Women'!D:D)</f>
        <v>2412</v>
      </c>
    </row>
    <row r="6" spans="1:11" x14ac:dyDescent="0.35">
      <c r="A6">
        <v>5</v>
      </c>
      <c r="B6" t="s">
        <v>7</v>
      </c>
      <c r="C6">
        <f>SUM(D6:K6)</f>
        <v>12647</v>
      </c>
      <c r="D6">
        <f>_xlfn.XLOOKUP(B6,'La Vuelta Femenina'!B:B,'La Vuelta Femenina'!E:E)</f>
        <v>2819</v>
      </c>
      <c r="E6">
        <f>_xlfn.XLOOKUP(B6,'Giro d’Italia'!B:B,'Giro d’Italia'!D:D)</f>
        <v>6969</v>
      </c>
      <c r="F6">
        <f>_xlfn.XLOOKUP(B6,'Giro d''Italia Women'!B:B,'Giro d''Italia Women'!D:D)</f>
        <v>2859</v>
      </c>
    </row>
    <row r="7" spans="1:11" x14ac:dyDescent="0.35">
      <c r="A7">
        <v>6</v>
      </c>
      <c r="B7" t="s">
        <v>39</v>
      </c>
      <c r="C7">
        <f>SUM(D7:K7)</f>
        <v>12096</v>
      </c>
      <c r="D7">
        <f>_xlfn.XLOOKUP(B7,'La Vuelta Femenina'!B:B,'La Vuelta Femenina'!E:E)</f>
        <v>2258</v>
      </c>
      <c r="E7">
        <f>_xlfn.XLOOKUP(B7,'Giro d’Italia'!B:B,'Giro d’Italia'!D:D)</f>
        <v>8046</v>
      </c>
      <c r="F7" s="2">
        <f>ROUND('Giro d''Italia Women'!$D$14*0.9,0)</f>
        <v>1792</v>
      </c>
    </row>
    <row r="8" spans="1:11" x14ac:dyDescent="0.35">
      <c r="A8">
        <v>7</v>
      </c>
      <c r="B8" t="s">
        <v>3</v>
      </c>
      <c r="C8">
        <f>SUM(D8:K8)</f>
        <v>11771</v>
      </c>
      <c r="D8">
        <f>_xlfn.XLOOKUP(B8,'La Vuelta Femenina'!B:B,'La Vuelta Femenina'!E:E)</f>
        <v>2779</v>
      </c>
      <c r="E8">
        <f>_xlfn.XLOOKUP(B8,'Giro d’Italia'!B:B,'Giro d’Italia'!D:D)</f>
        <v>5960</v>
      </c>
      <c r="F8">
        <f>_xlfn.XLOOKUP(B8,'Giro d''Italia Women'!B:B,'Giro d''Italia Women'!D:D)</f>
        <v>3032</v>
      </c>
    </row>
    <row r="9" spans="1:11" x14ac:dyDescent="0.35">
      <c r="A9">
        <v>8</v>
      </c>
      <c r="B9" t="s">
        <v>13</v>
      </c>
      <c r="C9">
        <f>SUM(D9:K9)</f>
        <v>11627</v>
      </c>
      <c r="D9">
        <f>_xlfn.XLOOKUP(B9,'La Vuelta Femenina'!B:B,'La Vuelta Femenina'!E:E)</f>
        <v>2299</v>
      </c>
      <c r="E9">
        <f>_xlfn.XLOOKUP(B9,'Giro d’Italia'!B:B,'Giro d’Italia'!D:D)</f>
        <v>7337</v>
      </c>
      <c r="F9">
        <f>_xlfn.XLOOKUP(B9,'Giro d''Italia Women'!B:B,'Giro d''Italia Women'!D:D)</f>
        <v>1991</v>
      </c>
    </row>
    <row r="10" spans="1:11" x14ac:dyDescent="0.35">
      <c r="A10">
        <v>9</v>
      </c>
      <c r="B10" t="s">
        <v>5</v>
      </c>
      <c r="C10">
        <f>SUM(D10:K10)</f>
        <v>11589</v>
      </c>
      <c r="D10">
        <f>_xlfn.XLOOKUP(B10,'La Vuelta Femenina'!B:B,'La Vuelta Femenina'!E:E)</f>
        <v>2007</v>
      </c>
      <c r="E10">
        <f>_xlfn.XLOOKUP(B10,'Giro d’Italia'!B:B,'Giro d’Italia'!D:D)</f>
        <v>6591</v>
      </c>
      <c r="F10">
        <f>_xlfn.XLOOKUP(B10,'Giro d''Italia Women'!B:B,'Giro d''Italia Women'!D:D)</f>
        <v>2991</v>
      </c>
    </row>
    <row r="11" spans="1:11" x14ac:dyDescent="0.35">
      <c r="A11">
        <v>10</v>
      </c>
      <c r="B11" t="s">
        <v>17</v>
      </c>
      <c r="C11">
        <f>SUM(D11:K11)</f>
        <v>11347</v>
      </c>
      <c r="D11">
        <f>_xlfn.XLOOKUP(B11,'La Vuelta Femenina'!B:B,'La Vuelta Femenina'!E:E)</f>
        <v>2507</v>
      </c>
      <c r="E11">
        <f>_xlfn.XLOOKUP(B11,'Giro d’Italia'!B:B,'Giro d’Italia'!D:D)</f>
        <v>7048</v>
      </c>
      <c r="F11" s="2">
        <f>ROUND('Giro d''Italia Women'!$D$14*0.9,0)</f>
        <v>1792</v>
      </c>
    </row>
    <row r="12" spans="1:11" x14ac:dyDescent="0.35">
      <c r="A12">
        <v>11</v>
      </c>
      <c r="B12" t="s">
        <v>28</v>
      </c>
      <c r="C12">
        <f>SUM(D12:K12)</f>
        <v>11155</v>
      </c>
      <c r="D12">
        <f>_xlfn.XLOOKUP(B12,'La Vuelta Femenina'!B:B,'La Vuelta Femenina'!E:E)</f>
        <v>2123</v>
      </c>
      <c r="E12">
        <f>_xlfn.XLOOKUP(B12,'Giro d’Italia'!B:B,'Giro d’Italia'!D:D)</f>
        <v>5278</v>
      </c>
      <c r="F12">
        <f>_xlfn.XLOOKUP(B12,'Giro d''Italia Women'!B:B,'Giro d''Italia Women'!D:D)</f>
        <v>3754</v>
      </c>
    </row>
    <row r="13" spans="1:11" x14ac:dyDescent="0.35">
      <c r="A13">
        <v>12</v>
      </c>
      <c r="B13" t="s">
        <v>12</v>
      </c>
      <c r="C13">
        <f>SUM(D13:K13)</f>
        <v>10862</v>
      </c>
      <c r="D13" s="2">
        <f>ROUND('La Vuelta Femenina'!$E$17*0.9,0)</f>
        <v>1020</v>
      </c>
      <c r="E13">
        <f>_xlfn.XLOOKUP(B13,'Giro d’Italia'!B:B,'Giro d’Italia'!D:D)</f>
        <v>7670</v>
      </c>
      <c r="F13">
        <f>_xlfn.XLOOKUP(B13,'Giro d''Italia Women'!B:B,'Giro d''Italia Women'!D:D)</f>
        <v>2172</v>
      </c>
    </row>
    <row r="14" spans="1:11" x14ac:dyDescent="0.35">
      <c r="A14">
        <v>13</v>
      </c>
      <c r="B14" t="s">
        <v>76</v>
      </c>
      <c r="C14">
        <f>SUM(D14:K14)</f>
        <v>10660</v>
      </c>
      <c r="D14" s="2">
        <f>ROUND('La Vuelta Femenina'!$E$17*0.9,0)</f>
        <v>1020</v>
      </c>
      <c r="E14">
        <f>_xlfn.XLOOKUP(B14,'Giro d’Italia'!B:B,'Giro d’Italia'!D:D)</f>
        <v>7848</v>
      </c>
      <c r="F14" s="2">
        <f>ROUND('Giro d''Italia Women'!$D$14*0.9,0)</f>
        <v>1792</v>
      </c>
    </row>
    <row r="15" spans="1:11" x14ac:dyDescent="0.35">
      <c r="A15">
        <v>14</v>
      </c>
      <c r="B15" t="s">
        <v>74</v>
      </c>
      <c r="C15">
        <f>SUM(D15:K15)</f>
        <v>10492</v>
      </c>
      <c r="D15">
        <f>_xlfn.XLOOKUP(B15,'La Vuelta Femenina'!B:B,'La Vuelta Femenina'!E:E)</f>
        <v>1417</v>
      </c>
      <c r="E15">
        <f>_xlfn.XLOOKUP(B15,'Giro d’Italia'!B:B,'Giro d’Italia'!D:D)</f>
        <v>5628</v>
      </c>
      <c r="F15">
        <f>_xlfn.XLOOKUP(B15,'Giro d''Italia Women'!B:B,'Giro d''Italia Women'!D:D)</f>
        <v>3447</v>
      </c>
    </row>
    <row r="16" spans="1:11" x14ac:dyDescent="0.35">
      <c r="A16">
        <v>15</v>
      </c>
      <c r="B16" t="s">
        <v>52</v>
      </c>
      <c r="C16">
        <f>SUM(D16:K16)</f>
        <v>10257</v>
      </c>
      <c r="D16">
        <f>_xlfn.XLOOKUP(B16,'La Vuelta Femenina'!B:B,'La Vuelta Femenina'!E:E)</f>
        <v>2908</v>
      </c>
      <c r="E16">
        <f>_xlfn.XLOOKUP(B16,'Giro d’Italia'!B:B,'Giro d’Italia'!D:D)</f>
        <v>5109</v>
      </c>
      <c r="F16">
        <f>_xlfn.XLOOKUP(B16,'Giro d''Italia Women'!B:B,'Giro d''Italia Women'!D:D)</f>
        <v>2240</v>
      </c>
    </row>
    <row r="17" spans="1:6" x14ac:dyDescent="0.35">
      <c r="A17">
        <v>16</v>
      </c>
      <c r="B17" t="s">
        <v>31</v>
      </c>
      <c r="C17">
        <f>SUM(D17:K17)</f>
        <v>10008</v>
      </c>
      <c r="D17">
        <f>_xlfn.XLOOKUP(B17,'La Vuelta Femenina'!B:B,'La Vuelta Femenina'!E:E)</f>
        <v>1955</v>
      </c>
      <c r="E17">
        <f>_xlfn.XLOOKUP(B17,'Giro d’Italia'!B:B,'Giro d’Italia'!D:D)</f>
        <v>6261</v>
      </c>
      <c r="F17" s="2">
        <f>ROUND('Giro d''Italia Women'!$D$14*0.9,0)</f>
        <v>1792</v>
      </c>
    </row>
    <row r="18" spans="1:6" x14ac:dyDescent="0.35">
      <c r="A18">
        <v>17</v>
      </c>
      <c r="B18" t="s">
        <v>70</v>
      </c>
      <c r="C18">
        <f>SUM(D18:K18)</f>
        <v>9931</v>
      </c>
      <c r="D18" s="2">
        <f>ROUND('La Vuelta Femenina'!$E$17*0.9,0)</f>
        <v>1020</v>
      </c>
      <c r="E18">
        <f>_xlfn.XLOOKUP(B18,'Giro d’Italia'!B:B,'Giro d’Italia'!D:D)</f>
        <v>7119</v>
      </c>
      <c r="F18" s="2">
        <f>ROUND('Giro d''Italia Women'!$D$14*0.9,0)</f>
        <v>1792</v>
      </c>
    </row>
    <row r="19" spans="1:6" x14ac:dyDescent="0.35">
      <c r="A19">
        <v>18</v>
      </c>
      <c r="B19" t="s">
        <v>71</v>
      </c>
      <c r="C19">
        <f>SUM(D19:K19)</f>
        <v>9789</v>
      </c>
      <c r="D19" s="2">
        <f>ROUND('La Vuelta Femenina'!$E$17*0.9,0)</f>
        <v>1020</v>
      </c>
      <c r="E19">
        <f>_xlfn.XLOOKUP(B19,'Giro d’Italia'!B:B,'Giro d’Italia'!D:D)</f>
        <v>6977</v>
      </c>
      <c r="F19" s="2">
        <f>ROUND('Giro d''Italia Women'!$D$14*0.9,0)</f>
        <v>1792</v>
      </c>
    </row>
    <row r="20" spans="1:6" x14ac:dyDescent="0.35">
      <c r="A20">
        <v>19</v>
      </c>
      <c r="B20" t="s">
        <v>55</v>
      </c>
      <c r="C20">
        <f>SUM(D20:K20)</f>
        <v>8953</v>
      </c>
      <c r="D20">
        <f>_xlfn.XLOOKUP(B20,'La Vuelta Femenina'!B:B,'La Vuelta Femenina'!E:E)</f>
        <v>2795</v>
      </c>
      <c r="E20" s="2">
        <f>ROUND('Giro d’Italia'!$D$19*0.9,0)</f>
        <v>4366</v>
      </c>
      <c r="F20" s="2">
        <f>ROUND('Giro d''Italia Women'!$D$14*0.9,0)</f>
        <v>1792</v>
      </c>
    </row>
    <row r="21" spans="1:6" x14ac:dyDescent="0.35">
      <c r="A21">
        <v>20</v>
      </c>
      <c r="B21" t="s">
        <v>8</v>
      </c>
      <c r="C21">
        <f>SUM(D21:K21)</f>
        <v>8452</v>
      </c>
      <c r="D21">
        <f>_xlfn.XLOOKUP(B21,'La Vuelta Femenina'!B:B,'La Vuelta Femenina'!E:E)</f>
        <v>1133</v>
      </c>
      <c r="E21">
        <f>_xlfn.XLOOKUP(B21,'Giro d’Italia'!B:B,'Giro d’Italia'!D:D)</f>
        <v>4851</v>
      </c>
      <c r="F21">
        <f>_xlfn.XLOOKUP(B21,'Giro d''Italia Women'!B:B,'Giro d''Italia Women'!D:D)</f>
        <v>2468</v>
      </c>
    </row>
    <row r="22" spans="1:6" x14ac:dyDescent="0.35">
      <c r="A22">
        <v>21</v>
      </c>
      <c r="B22" t="s">
        <v>63</v>
      </c>
      <c r="C22">
        <f>SUM(D22:K22)</f>
        <v>7295</v>
      </c>
      <c r="D22">
        <f>_xlfn.XLOOKUP(B22,'La Vuelta Femenina'!B:B,'La Vuelta Femenina'!E:E)</f>
        <v>1137</v>
      </c>
      <c r="E22" s="2">
        <f>ROUND('Giro d’Italia'!$D$19*0.9,0)</f>
        <v>4366</v>
      </c>
      <c r="F22" s="2">
        <f>ROUND('Giro d''Italia Women'!$D$14*0.9,0)</f>
        <v>1792</v>
      </c>
    </row>
    <row r="24" spans="1:6" x14ac:dyDescent="0.35">
      <c r="B24" s="2"/>
      <c r="C24" t="s">
        <v>26</v>
      </c>
    </row>
  </sheetData>
  <sortState xmlns:xlrd2="http://schemas.microsoft.com/office/spreadsheetml/2017/richdata2" ref="B2:F22">
    <sortCondition descending="1" ref="C2:C22"/>
  </sortState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6D2BB95-58C2-40F1-820F-E0268C1A8E06}">
  <sheetPr filterMode="1"/>
  <dimension ref="G2:H94"/>
  <sheetViews>
    <sheetView workbookViewId="0">
      <selection activeCell="H88" sqref="H10:H88"/>
    </sheetView>
  </sheetViews>
  <sheetFormatPr defaultRowHeight="14.5" x14ac:dyDescent="0.35"/>
  <cols>
    <col min="2" max="2" width="14.453125" bestFit="1" customWidth="1"/>
    <col min="3" max="3" width="34.90625" bestFit="1" customWidth="1"/>
  </cols>
  <sheetData>
    <row r="2" spans="7:8" hidden="1" x14ac:dyDescent="0.35"/>
    <row r="3" spans="7:8" hidden="1" x14ac:dyDescent="0.35"/>
    <row r="4" spans="7:8" hidden="1" x14ac:dyDescent="0.35"/>
    <row r="5" spans="7:8" hidden="1" x14ac:dyDescent="0.35">
      <c r="G5">
        <v>1</v>
      </c>
      <c r="H5">
        <v>1</v>
      </c>
    </row>
    <row r="6" spans="7:8" hidden="1" x14ac:dyDescent="0.35">
      <c r="G6">
        <v>2</v>
      </c>
      <c r="H6">
        <v>3978</v>
      </c>
    </row>
    <row r="7" spans="7:8" hidden="1" x14ac:dyDescent="0.35">
      <c r="G7">
        <v>3</v>
      </c>
    </row>
    <row r="8" spans="7:8" hidden="1" x14ac:dyDescent="0.35">
      <c r="G8">
        <v>4</v>
      </c>
      <c r="H8" t="s">
        <v>67</v>
      </c>
    </row>
    <row r="9" spans="7:8" hidden="1" x14ac:dyDescent="0.35">
      <c r="G9">
        <v>5</v>
      </c>
    </row>
    <row r="10" spans="7:8" x14ac:dyDescent="0.35">
      <c r="G10">
        <v>6</v>
      </c>
      <c r="H10" t="s">
        <v>6</v>
      </c>
    </row>
    <row r="11" spans="7:8" hidden="1" x14ac:dyDescent="0.35">
      <c r="G11">
        <f>G5</f>
        <v>1</v>
      </c>
      <c r="H11">
        <v>2</v>
      </c>
    </row>
    <row r="12" spans="7:8" hidden="1" x14ac:dyDescent="0.35">
      <c r="G12">
        <f t="shared" ref="G12:G75" si="0">G6</f>
        <v>2</v>
      </c>
      <c r="H12">
        <v>3754</v>
      </c>
    </row>
    <row r="13" spans="7:8" hidden="1" x14ac:dyDescent="0.35">
      <c r="G13">
        <f t="shared" si="0"/>
        <v>3</v>
      </c>
    </row>
    <row r="14" spans="7:8" hidden="1" x14ac:dyDescent="0.35">
      <c r="G14">
        <f t="shared" si="0"/>
        <v>4</v>
      </c>
      <c r="H14" t="s">
        <v>27</v>
      </c>
    </row>
    <row r="15" spans="7:8" hidden="1" x14ac:dyDescent="0.35">
      <c r="G15">
        <f t="shared" si="0"/>
        <v>5</v>
      </c>
    </row>
    <row r="16" spans="7:8" x14ac:dyDescent="0.35">
      <c r="G16">
        <f t="shared" si="0"/>
        <v>6</v>
      </c>
      <c r="H16" t="s">
        <v>40</v>
      </c>
    </row>
    <row r="17" spans="7:8" hidden="1" x14ac:dyDescent="0.35">
      <c r="G17">
        <f t="shared" si="0"/>
        <v>1</v>
      </c>
      <c r="H17">
        <v>3</v>
      </c>
    </row>
    <row r="18" spans="7:8" hidden="1" x14ac:dyDescent="0.35">
      <c r="G18">
        <f t="shared" si="0"/>
        <v>2</v>
      </c>
      <c r="H18">
        <v>3447</v>
      </c>
    </row>
    <row r="19" spans="7:8" hidden="1" x14ac:dyDescent="0.35">
      <c r="G19">
        <f t="shared" si="0"/>
        <v>3</v>
      </c>
    </row>
    <row r="20" spans="7:8" hidden="1" x14ac:dyDescent="0.35">
      <c r="G20">
        <f t="shared" si="0"/>
        <v>4</v>
      </c>
      <c r="H20" t="s">
        <v>80</v>
      </c>
    </row>
    <row r="21" spans="7:8" hidden="1" x14ac:dyDescent="0.35">
      <c r="G21">
        <f t="shared" si="0"/>
        <v>5</v>
      </c>
    </row>
    <row r="22" spans="7:8" x14ac:dyDescent="0.35">
      <c r="G22">
        <f t="shared" si="0"/>
        <v>6</v>
      </c>
      <c r="H22" t="s">
        <v>74</v>
      </c>
    </row>
    <row r="23" spans="7:8" hidden="1" x14ac:dyDescent="0.35">
      <c r="G23">
        <f t="shared" si="0"/>
        <v>1</v>
      </c>
      <c r="H23">
        <v>4</v>
      </c>
    </row>
    <row r="24" spans="7:8" hidden="1" x14ac:dyDescent="0.35">
      <c r="G24">
        <f t="shared" si="0"/>
        <v>2</v>
      </c>
      <c r="H24">
        <v>3078</v>
      </c>
    </row>
    <row r="25" spans="7:8" hidden="1" x14ac:dyDescent="0.35">
      <c r="G25">
        <f t="shared" si="0"/>
        <v>3</v>
      </c>
    </row>
    <row r="26" spans="7:8" hidden="1" x14ac:dyDescent="0.35">
      <c r="G26">
        <f t="shared" si="0"/>
        <v>4</v>
      </c>
      <c r="H26" t="s">
        <v>81</v>
      </c>
    </row>
    <row r="27" spans="7:8" hidden="1" x14ac:dyDescent="0.35">
      <c r="G27">
        <f t="shared" si="0"/>
        <v>5</v>
      </c>
    </row>
    <row r="28" spans="7:8" x14ac:dyDescent="0.35">
      <c r="G28">
        <f t="shared" si="0"/>
        <v>6</v>
      </c>
      <c r="H28" t="s">
        <v>59</v>
      </c>
    </row>
    <row r="29" spans="7:8" hidden="1" x14ac:dyDescent="0.35">
      <c r="G29">
        <f t="shared" si="0"/>
        <v>1</v>
      </c>
      <c r="H29">
        <v>5</v>
      </c>
    </row>
    <row r="30" spans="7:8" hidden="1" x14ac:dyDescent="0.35">
      <c r="G30">
        <f t="shared" si="0"/>
        <v>2</v>
      </c>
      <c r="H30">
        <v>3049</v>
      </c>
    </row>
    <row r="31" spans="7:8" hidden="1" x14ac:dyDescent="0.35">
      <c r="G31">
        <f t="shared" si="0"/>
        <v>3</v>
      </c>
    </row>
    <row r="32" spans="7:8" hidden="1" x14ac:dyDescent="0.35">
      <c r="G32">
        <f t="shared" si="0"/>
        <v>4</v>
      </c>
      <c r="H32" t="s">
        <v>65</v>
      </c>
    </row>
    <row r="33" spans="7:8" hidden="1" x14ac:dyDescent="0.35">
      <c r="G33">
        <f t="shared" si="0"/>
        <v>5</v>
      </c>
    </row>
    <row r="34" spans="7:8" x14ac:dyDescent="0.35">
      <c r="G34">
        <f t="shared" si="0"/>
        <v>6</v>
      </c>
      <c r="H34" t="s">
        <v>18</v>
      </c>
    </row>
    <row r="35" spans="7:8" hidden="1" x14ac:dyDescent="0.35">
      <c r="G35">
        <f t="shared" si="0"/>
        <v>1</v>
      </c>
      <c r="H35">
        <v>6</v>
      </c>
    </row>
    <row r="36" spans="7:8" hidden="1" x14ac:dyDescent="0.35">
      <c r="G36">
        <f t="shared" si="0"/>
        <v>2</v>
      </c>
      <c r="H36">
        <v>3032</v>
      </c>
    </row>
    <row r="37" spans="7:8" hidden="1" x14ac:dyDescent="0.35">
      <c r="G37">
        <f t="shared" si="0"/>
        <v>3</v>
      </c>
    </row>
    <row r="38" spans="7:8" hidden="1" x14ac:dyDescent="0.35">
      <c r="G38">
        <f t="shared" si="0"/>
        <v>4</v>
      </c>
      <c r="H38" t="s">
        <v>56</v>
      </c>
    </row>
    <row r="39" spans="7:8" hidden="1" x14ac:dyDescent="0.35">
      <c r="G39">
        <f t="shared" si="0"/>
        <v>5</v>
      </c>
    </row>
    <row r="40" spans="7:8" x14ac:dyDescent="0.35">
      <c r="G40">
        <f t="shared" si="0"/>
        <v>6</v>
      </c>
      <c r="H40" t="s">
        <v>3</v>
      </c>
    </row>
    <row r="41" spans="7:8" hidden="1" x14ac:dyDescent="0.35">
      <c r="G41">
        <f t="shared" si="0"/>
        <v>1</v>
      </c>
      <c r="H41">
        <v>7</v>
      </c>
    </row>
    <row r="42" spans="7:8" hidden="1" x14ac:dyDescent="0.35">
      <c r="G42">
        <f t="shared" si="0"/>
        <v>2</v>
      </c>
      <c r="H42">
        <v>2991</v>
      </c>
    </row>
    <row r="43" spans="7:8" hidden="1" x14ac:dyDescent="0.35">
      <c r="G43">
        <f t="shared" si="0"/>
        <v>3</v>
      </c>
    </row>
    <row r="44" spans="7:8" hidden="1" x14ac:dyDescent="0.35">
      <c r="G44">
        <f t="shared" si="0"/>
        <v>4</v>
      </c>
      <c r="H44" t="s">
        <v>60</v>
      </c>
    </row>
    <row r="45" spans="7:8" hidden="1" x14ac:dyDescent="0.35">
      <c r="G45">
        <f t="shared" si="0"/>
        <v>5</v>
      </c>
    </row>
    <row r="46" spans="7:8" x14ac:dyDescent="0.35">
      <c r="G46">
        <f t="shared" si="0"/>
        <v>6</v>
      </c>
      <c r="H46" t="s">
        <v>5</v>
      </c>
    </row>
    <row r="47" spans="7:8" hidden="1" x14ac:dyDescent="0.35">
      <c r="G47">
        <f t="shared" si="0"/>
        <v>1</v>
      </c>
      <c r="H47">
        <v>8</v>
      </c>
    </row>
    <row r="48" spans="7:8" hidden="1" x14ac:dyDescent="0.35">
      <c r="G48">
        <f t="shared" si="0"/>
        <v>2</v>
      </c>
      <c r="H48">
        <v>2859</v>
      </c>
    </row>
    <row r="49" spans="7:8" hidden="1" x14ac:dyDescent="0.35">
      <c r="G49">
        <f t="shared" si="0"/>
        <v>3</v>
      </c>
    </row>
    <row r="50" spans="7:8" hidden="1" x14ac:dyDescent="0.35">
      <c r="G50">
        <f t="shared" si="0"/>
        <v>4</v>
      </c>
      <c r="H50" t="s">
        <v>53</v>
      </c>
    </row>
    <row r="51" spans="7:8" hidden="1" x14ac:dyDescent="0.35">
      <c r="G51">
        <f t="shared" si="0"/>
        <v>5</v>
      </c>
    </row>
    <row r="52" spans="7:8" x14ac:dyDescent="0.35">
      <c r="G52">
        <f t="shared" si="0"/>
        <v>6</v>
      </c>
      <c r="H52" t="s">
        <v>7</v>
      </c>
    </row>
    <row r="53" spans="7:8" hidden="1" x14ac:dyDescent="0.35">
      <c r="G53">
        <f t="shared" si="0"/>
        <v>1</v>
      </c>
      <c r="H53">
        <v>9</v>
      </c>
    </row>
    <row r="54" spans="7:8" hidden="1" x14ac:dyDescent="0.35">
      <c r="G54">
        <f t="shared" si="0"/>
        <v>2</v>
      </c>
      <c r="H54">
        <v>2727</v>
      </c>
    </row>
    <row r="55" spans="7:8" hidden="1" x14ac:dyDescent="0.35">
      <c r="G55">
        <f t="shared" si="0"/>
        <v>3</v>
      </c>
    </row>
    <row r="56" spans="7:8" hidden="1" x14ac:dyDescent="0.35">
      <c r="G56">
        <f t="shared" si="0"/>
        <v>4</v>
      </c>
      <c r="H56" t="s">
        <v>82</v>
      </c>
    </row>
    <row r="57" spans="7:8" hidden="1" x14ac:dyDescent="0.35">
      <c r="G57">
        <f t="shared" si="0"/>
        <v>5</v>
      </c>
    </row>
    <row r="58" spans="7:8" x14ac:dyDescent="0.35">
      <c r="G58">
        <f t="shared" si="0"/>
        <v>6</v>
      </c>
      <c r="H58" t="s">
        <v>83</v>
      </c>
    </row>
    <row r="59" spans="7:8" hidden="1" x14ac:dyDescent="0.35">
      <c r="G59">
        <f t="shared" si="0"/>
        <v>1</v>
      </c>
      <c r="H59">
        <v>10</v>
      </c>
    </row>
    <row r="60" spans="7:8" hidden="1" x14ac:dyDescent="0.35">
      <c r="G60">
        <f t="shared" si="0"/>
        <v>2</v>
      </c>
      <c r="H60">
        <v>2468</v>
      </c>
    </row>
    <row r="61" spans="7:8" hidden="1" x14ac:dyDescent="0.35">
      <c r="G61">
        <f t="shared" si="0"/>
        <v>3</v>
      </c>
    </row>
    <row r="62" spans="7:8" hidden="1" x14ac:dyDescent="0.35">
      <c r="G62">
        <f t="shared" si="0"/>
        <v>4</v>
      </c>
      <c r="H62" t="s">
        <v>79</v>
      </c>
    </row>
    <row r="63" spans="7:8" hidden="1" x14ac:dyDescent="0.35">
      <c r="G63">
        <f t="shared" si="0"/>
        <v>5</v>
      </c>
    </row>
    <row r="64" spans="7:8" x14ac:dyDescent="0.35">
      <c r="G64">
        <f t="shared" si="0"/>
        <v>6</v>
      </c>
      <c r="H64" t="s">
        <v>8</v>
      </c>
    </row>
    <row r="65" spans="7:8" hidden="1" x14ac:dyDescent="0.35">
      <c r="G65">
        <f t="shared" si="0"/>
        <v>1</v>
      </c>
      <c r="H65">
        <v>11</v>
      </c>
    </row>
    <row r="66" spans="7:8" hidden="1" x14ac:dyDescent="0.35">
      <c r="G66">
        <f t="shared" si="0"/>
        <v>2</v>
      </c>
      <c r="H66">
        <v>2412</v>
      </c>
    </row>
    <row r="67" spans="7:8" hidden="1" x14ac:dyDescent="0.35">
      <c r="G67">
        <f t="shared" si="0"/>
        <v>3</v>
      </c>
    </row>
    <row r="68" spans="7:8" hidden="1" x14ac:dyDescent="0.35">
      <c r="G68">
        <f t="shared" si="0"/>
        <v>4</v>
      </c>
      <c r="H68" t="s">
        <v>84</v>
      </c>
    </row>
    <row r="69" spans="7:8" hidden="1" x14ac:dyDescent="0.35">
      <c r="G69">
        <f t="shared" si="0"/>
        <v>5</v>
      </c>
    </row>
    <row r="70" spans="7:8" x14ac:dyDescent="0.35">
      <c r="G70">
        <f t="shared" si="0"/>
        <v>6</v>
      </c>
      <c r="H70" t="s">
        <v>0</v>
      </c>
    </row>
    <row r="71" spans="7:8" hidden="1" x14ac:dyDescent="0.35">
      <c r="G71">
        <f t="shared" si="0"/>
        <v>1</v>
      </c>
      <c r="H71">
        <v>12</v>
      </c>
    </row>
    <row r="72" spans="7:8" hidden="1" x14ac:dyDescent="0.35">
      <c r="G72">
        <f t="shared" si="0"/>
        <v>2</v>
      </c>
      <c r="H72">
        <v>2240</v>
      </c>
    </row>
    <row r="73" spans="7:8" hidden="1" x14ac:dyDescent="0.35">
      <c r="G73">
        <f t="shared" si="0"/>
        <v>3</v>
      </c>
    </row>
    <row r="74" spans="7:8" hidden="1" x14ac:dyDescent="0.35">
      <c r="G74">
        <f t="shared" si="0"/>
        <v>4</v>
      </c>
      <c r="H74" t="s">
        <v>51</v>
      </c>
    </row>
    <row r="75" spans="7:8" hidden="1" x14ac:dyDescent="0.35">
      <c r="G75">
        <f t="shared" si="0"/>
        <v>5</v>
      </c>
    </row>
    <row r="76" spans="7:8" x14ac:dyDescent="0.35">
      <c r="G76">
        <f t="shared" ref="G76:G88" si="1">G70</f>
        <v>6</v>
      </c>
      <c r="H76" t="s">
        <v>52</v>
      </c>
    </row>
    <row r="77" spans="7:8" hidden="1" x14ac:dyDescent="0.35">
      <c r="G77">
        <f t="shared" si="1"/>
        <v>1</v>
      </c>
      <c r="H77">
        <v>13</v>
      </c>
    </row>
    <row r="78" spans="7:8" hidden="1" x14ac:dyDescent="0.35">
      <c r="G78">
        <f t="shared" si="1"/>
        <v>2</v>
      </c>
      <c r="H78">
        <v>2172</v>
      </c>
    </row>
    <row r="79" spans="7:8" hidden="1" x14ac:dyDescent="0.35">
      <c r="G79">
        <f t="shared" si="1"/>
        <v>3</v>
      </c>
    </row>
    <row r="80" spans="7:8" hidden="1" x14ac:dyDescent="0.35">
      <c r="G80">
        <f t="shared" si="1"/>
        <v>4</v>
      </c>
      <c r="H80" t="s">
        <v>85</v>
      </c>
    </row>
    <row r="81" spans="7:8" hidden="1" x14ac:dyDescent="0.35">
      <c r="G81">
        <f t="shared" si="1"/>
        <v>5</v>
      </c>
    </row>
    <row r="82" spans="7:8" x14ac:dyDescent="0.35">
      <c r="G82">
        <f t="shared" si="1"/>
        <v>6</v>
      </c>
      <c r="H82" t="s">
        <v>86</v>
      </c>
    </row>
    <row r="83" spans="7:8" hidden="1" x14ac:dyDescent="0.35">
      <c r="G83">
        <f t="shared" si="1"/>
        <v>1</v>
      </c>
      <c r="H83">
        <v>14</v>
      </c>
    </row>
    <row r="84" spans="7:8" hidden="1" x14ac:dyDescent="0.35">
      <c r="G84">
        <f t="shared" si="1"/>
        <v>2</v>
      </c>
      <c r="H84">
        <v>1991</v>
      </c>
    </row>
    <row r="85" spans="7:8" hidden="1" x14ac:dyDescent="0.35">
      <c r="G85">
        <f t="shared" si="1"/>
        <v>3</v>
      </c>
    </row>
    <row r="86" spans="7:8" hidden="1" x14ac:dyDescent="0.35">
      <c r="G86">
        <f t="shared" si="1"/>
        <v>4</v>
      </c>
      <c r="H86" t="s">
        <v>68</v>
      </c>
    </row>
    <row r="87" spans="7:8" hidden="1" x14ac:dyDescent="0.35">
      <c r="G87">
        <f t="shared" si="1"/>
        <v>5</v>
      </c>
    </row>
    <row r="88" spans="7:8" x14ac:dyDescent="0.35">
      <c r="G88">
        <f t="shared" si="1"/>
        <v>6</v>
      </c>
      <c r="H88" t="s">
        <v>13</v>
      </c>
    </row>
    <row r="89" spans="7:8" hidden="1" x14ac:dyDescent="0.35"/>
    <row r="90" spans="7:8" hidden="1" x14ac:dyDescent="0.35"/>
    <row r="91" spans="7:8" hidden="1" x14ac:dyDescent="0.35"/>
    <row r="92" spans="7:8" hidden="1" x14ac:dyDescent="0.35"/>
    <row r="93" spans="7:8" hidden="1" x14ac:dyDescent="0.35"/>
    <row r="94" spans="7:8" hidden="1" x14ac:dyDescent="0.35"/>
  </sheetData>
  <autoFilter ref="G1:H94" xr:uid="{A6D2BB95-58C2-40F1-820F-E0268C1A8E06}">
    <filterColumn colId="0">
      <filters>
        <filter val="6"/>
      </filters>
    </filterColumn>
  </autoFilter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16E9DF-D0E3-4DA0-9897-5F6ADECAA493}">
  <sheetPr filterMode="1"/>
  <dimension ref="A1:B90"/>
  <sheetViews>
    <sheetView workbookViewId="0">
      <selection activeCell="B2" sqref="B2:B86"/>
    </sheetView>
  </sheetViews>
  <sheetFormatPr defaultRowHeight="14.5" x14ac:dyDescent="0.35"/>
  <cols>
    <col min="1" max="1" width="8.90625" customWidth="1"/>
    <col min="2" max="2" width="35.26953125" bestFit="1" customWidth="1"/>
  </cols>
  <sheetData>
    <row r="1" spans="1:2" x14ac:dyDescent="0.35">
      <c r="A1">
        <v>1</v>
      </c>
      <c r="B1">
        <v>1</v>
      </c>
    </row>
    <row r="2" spans="1:2" x14ac:dyDescent="0.35">
      <c r="A2">
        <v>2</v>
      </c>
      <c r="B2">
        <v>4650</v>
      </c>
    </row>
    <row r="3" spans="1:2" hidden="1" x14ac:dyDescent="0.35">
      <c r="A3">
        <v>3</v>
      </c>
    </row>
    <row r="4" spans="1:2" hidden="1" x14ac:dyDescent="0.35">
      <c r="A4">
        <v>4</v>
      </c>
      <c r="B4" t="s">
        <v>38</v>
      </c>
    </row>
    <row r="5" spans="1:2" hidden="1" x14ac:dyDescent="0.35">
      <c r="A5">
        <v>5</v>
      </c>
    </row>
    <row r="6" spans="1:2" hidden="1" x14ac:dyDescent="0.35">
      <c r="A6">
        <v>6</v>
      </c>
      <c r="B6" t="s">
        <v>0</v>
      </c>
    </row>
    <row r="7" spans="1:2" hidden="1" x14ac:dyDescent="0.35">
      <c r="A7">
        <f>A1</f>
        <v>1</v>
      </c>
      <c r="B7">
        <v>2</v>
      </c>
    </row>
    <row r="8" spans="1:2" x14ac:dyDescent="0.35">
      <c r="A8">
        <f t="shared" ref="A8:A71" si="0">A2</f>
        <v>2</v>
      </c>
      <c r="B8">
        <v>4440</v>
      </c>
    </row>
    <row r="9" spans="1:2" hidden="1" x14ac:dyDescent="0.35">
      <c r="A9">
        <f t="shared" si="0"/>
        <v>3</v>
      </c>
    </row>
    <row r="10" spans="1:2" hidden="1" x14ac:dyDescent="0.35">
      <c r="A10">
        <f t="shared" si="0"/>
        <v>4</v>
      </c>
      <c r="B10" t="s">
        <v>29</v>
      </c>
    </row>
    <row r="11" spans="1:2" hidden="1" x14ac:dyDescent="0.35">
      <c r="A11">
        <f t="shared" si="0"/>
        <v>5</v>
      </c>
    </row>
    <row r="12" spans="1:2" hidden="1" x14ac:dyDescent="0.35">
      <c r="A12">
        <f t="shared" si="0"/>
        <v>6</v>
      </c>
      <c r="B12" t="s">
        <v>10</v>
      </c>
    </row>
    <row r="13" spans="1:2" hidden="1" x14ac:dyDescent="0.35">
      <c r="A13">
        <f t="shared" si="0"/>
        <v>1</v>
      </c>
      <c r="B13">
        <v>3</v>
      </c>
    </row>
    <row r="14" spans="1:2" x14ac:dyDescent="0.35">
      <c r="A14">
        <f t="shared" si="0"/>
        <v>2</v>
      </c>
      <c r="B14">
        <v>4325</v>
      </c>
    </row>
    <row r="15" spans="1:2" hidden="1" x14ac:dyDescent="0.35">
      <c r="A15">
        <f t="shared" si="0"/>
        <v>3</v>
      </c>
    </row>
    <row r="16" spans="1:2" hidden="1" x14ac:dyDescent="0.35">
      <c r="A16">
        <f t="shared" si="0"/>
        <v>4</v>
      </c>
      <c r="B16" t="s">
        <v>34</v>
      </c>
    </row>
    <row r="17" spans="1:2" hidden="1" x14ac:dyDescent="0.35">
      <c r="A17">
        <f t="shared" si="0"/>
        <v>5</v>
      </c>
    </row>
    <row r="18" spans="1:2" hidden="1" x14ac:dyDescent="0.35">
      <c r="A18">
        <f t="shared" si="0"/>
        <v>6</v>
      </c>
      <c r="B18" t="s">
        <v>39</v>
      </c>
    </row>
    <row r="19" spans="1:2" hidden="1" x14ac:dyDescent="0.35">
      <c r="A19">
        <f t="shared" si="0"/>
        <v>1</v>
      </c>
      <c r="B19">
        <v>4</v>
      </c>
    </row>
    <row r="20" spans="1:2" x14ac:dyDescent="0.35">
      <c r="A20">
        <f t="shared" si="0"/>
        <v>2</v>
      </c>
      <c r="B20">
        <v>3785</v>
      </c>
    </row>
    <row r="21" spans="1:2" hidden="1" x14ac:dyDescent="0.35">
      <c r="A21">
        <f t="shared" si="0"/>
        <v>3</v>
      </c>
    </row>
    <row r="22" spans="1:2" hidden="1" x14ac:dyDescent="0.35">
      <c r="A22">
        <f t="shared" si="0"/>
        <v>4</v>
      </c>
      <c r="B22" t="s">
        <v>33</v>
      </c>
    </row>
    <row r="23" spans="1:2" hidden="1" x14ac:dyDescent="0.35">
      <c r="A23">
        <f t="shared" si="0"/>
        <v>5</v>
      </c>
    </row>
    <row r="24" spans="1:2" hidden="1" x14ac:dyDescent="0.35">
      <c r="A24">
        <f t="shared" si="0"/>
        <v>6</v>
      </c>
      <c r="B24" t="s">
        <v>2</v>
      </c>
    </row>
    <row r="25" spans="1:2" hidden="1" x14ac:dyDescent="0.35">
      <c r="A25">
        <f t="shared" si="0"/>
        <v>1</v>
      </c>
      <c r="B25">
        <v>5</v>
      </c>
    </row>
    <row r="26" spans="1:2" x14ac:dyDescent="0.35">
      <c r="A26">
        <f t="shared" si="0"/>
        <v>2</v>
      </c>
      <c r="B26">
        <v>3461</v>
      </c>
    </row>
    <row r="27" spans="1:2" hidden="1" x14ac:dyDescent="0.35">
      <c r="A27">
        <f t="shared" si="0"/>
        <v>3</v>
      </c>
    </row>
    <row r="28" spans="1:2" hidden="1" x14ac:dyDescent="0.35">
      <c r="A28">
        <f t="shared" si="0"/>
        <v>4</v>
      </c>
      <c r="B28" t="s">
        <v>27</v>
      </c>
    </row>
    <row r="29" spans="1:2" hidden="1" x14ac:dyDescent="0.35">
      <c r="A29">
        <f t="shared" si="0"/>
        <v>5</v>
      </c>
    </row>
    <row r="30" spans="1:2" hidden="1" x14ac:dyDescent="0.35">
      <c r="A30">
        <f t="shared" si="0"/>
        <v>6</v>
      </c>
      <c r="B30" t="s">
        <v>40</v>
      </c>
    </row>
    <row r="31" spans="1:2" hidden="1" x14ac:dyDescent="0.35">
      <c r="A31">
        <f t="shared" si="0"/>
        <v>1</v>
      </c>
      <c r="B31">
        <v>6</v>
      </c>
    </row>
    <row r="32" spans="1:2" x14ac:dyDescent="0.35">
      <c r="A32">
        <f t="shared" si="0"/>
        <v>2</v>
      </c>
      <c r="B32">
        <v>3440</v>
      </c>
    </row>
    <row r="33" spans="1:2" hidden="1" x14ac:dyDescent="0.35">
      <c r="A33">
        <f t="shared" si="0"/>
        <v>3</v>
      </c>
    </row>
    <row r="34" spans="1:2" hidden="1" x14ac:dyDescent="0.35">
      <c r="A34">
        <f t="shared" si="0"/>
        <v>4</v>
      </c>
      <c r="B34" t="s">
        <v>41</v>
      </c>
    </row>
    <row r="35" spans="1:2" hidden="1" x14ac:dyDescent="0.35">
      <c r="A35">
        <f t="shared" si="0"/>
        <v>5</v>
      </c>
    </row>
    <row r="36" spans="1:2" hidden="1" x14ac:dyDescent="0.35">
      <c r="A36">
        <f t="shared" si="0"/>
        <v>6</v>
      </c>
      <c r="B36" t="s">
        <v>31</v>
      </c>
    </row>
    <row r="37" spans="1:2" hidden="1" x14ac:dyDescent="0.35">
      <c r="A37">
        <f t="shared" si="0"/>
        <v>1</v>
      </c>
      <c r="B37">
        <v>7</v>
      </c>
    </row>
    <row r="38" spans="1:2" x14ac:dyDescent="0.35">
      <c r="A38">
        <f t="shared" si="0"/>
        <v>2</v>
      </c>
      <c r="B38">
        <v>3183</v>
      </c>
    </row>
    <row r="39" spans="1:2" hidden="1" x14ac:dyDescent="0.35">
      <c r="A39">
        <f t="shared" si="0"/>
        <v>3</v>
      </c>
    </row>
    <row r="40" spans="1:2" hidden="1" x14ac:dyDescent="0.35">
      <c r="A40">
        <f t="shared" si="0"/>
        <v>4</v>
      </c>
      <c r="B40" t="s">
        <v>42</v>
      </c>
    </row>
    <row r="41" spans="1:2" hidden="1" x14ac:dyDescent="0.35">
      <c r="A41">
        <f t="shared" si="0"/>
        <v>5</v>
      </c>
    </row>
    <row r="42" spans="1:2" hidden="1" x14ac:dyDescent="0.35">
      <c r="A42">
        <f t="shared" si="0"/>
        <v>6</v>
      </c>
      <c r="B42" t="s">
        <v>6</v>
      </c>
    </row>
    <row r="43" spans="1:2" hidden="1" x14ac:dyDescent="0.35">
      <c r="A43">
        <f t="shared" si="0"/>
        <v>1</v>
      </c>
      <c r="B43">
        <v>8</v>
      </c>
    </row>
    <row r="44" spans="1:2" x14ac:dyDescent="0.35">
      <c r="A44">
        <f t="shared" si="0"/>
        <v>2</v>
      </c>
      <c r="B44">
        <v>3178</v>
      </c>
    </row>
    <row r="45" spans="1:2" hidden="1" x14ac:dyDescent="0.35">
      <c r="A45">
        <f t="shared" si="0"/>
        <v>3</v>
      </c>
    </row>
    <row r="46" spans="1:2" hidden="1" x14ac:dyDescent="0.35">
      <c r="A46">
        <f t="shared" si="0"/>
        <v>4</v>
      </c>
      <c r="B46" t="s">
        <v>43</v>
      </c>
    </row>
    <row r="47" spans="1:2" hidden="1" x14ac:dyDescent="0.35">
      <c r="A47">
        <f t="shared" si="0"/>
        <v>5</v>
      </c>
    </row>
    <row r="48" spans="1:2" hidden="1" x14ac:dyDescent="0.35">
      <c r="A48">
        <f t="shared" si="0"/>
        <v>6</v>
      </c>
      <c r="B48" t="s">
        <v>17</v>
      </c>
    </row>
    <row r="49" spans="1:2" hidden="1" x14ac:dyDescent="0.35">
      <c r="A49">
        <f t="shared" si="0"/>
        <v>1</v>
      </c>
      <c r="B49">
        <v>9</v>
      </c>
    </row>
    <row r="50" spans="1:2" x14ac:dyDescent="0.35">
      <c r="A50">
        <f t="shared" si="0"/>
        <v>2</v>
      </c>
      <c r="B50">
        <v>2831</v>
      </c>
    </row>
    <row r="51" spans="1:2" hidden="1" x14ac:dyDescent="0.35">
      <c r="A51">
        <f t="shared" si="0"/>
        <v>3</v>
      </c>
    </row>
    <row r="52" spans="1:2" hidden="1" x14ac:dyDescent="0.35">
      <c r="A52">
        <f t="shared" si="0"/>
        <v>4</v>
      </c>
      <c r="B52" t="s">
        <v>44</v>
      </c>
    </row>
    <row r="53" spans="1:2" hidden="1" x14ac:dyDescent="0.35">
      <c r="A53">
        <f t="shared" si="0"/>
        <v>5</v>
      </c>
    </row>
    <row r="54" spans="1:2" hidden="1" x14ac:dyDescent="0.35">
      <c r="A54">
        <f t="shared" si="0"/>
        <v>6</v>
      </c>
      <c r="B54" t="s">
        <v>15</v>
      </c>
    </row>
    <row r="55" spans="1:2" hidden="1" x14ac:dyDescent="0.35">
      <c r="A55">
        <f t="shared" si="0"/>
        <v>1</v>
      </c>
      <c r="B55">
        <v>10</v>
      </c>
    </row>
    <row r="56" spans="1:2" x14ac:dyDescent="0.35">
      <c r="A56">
        <f t="shared" si="0"/>
        <v>2</v>
      </c>
      <c r="B56">
        <v>2525</v>
      </c>
    </row>
    <row r="57" spans="1:2" hidden="1" x14ac:dyDescent="0.35">
      <c r="A57">
        <f t="shared" si="0"/>
        <v>3</v>
      </c>
    </row>
    <row r="58" spans="1:2" hidden="1" x14ac:dyDescent="0.35">
      <c r="A58">
        <f t="shared" si="0"/>
        <v>4</v>
      </c>
      <c r="B58" t="s">
        <v>45</v>
      </c>
    </row>
    <row r="59" spans="1:2" hidden="1" x14ac:dyDescent="0.35">
      <c r="A59">
        <f t="shared" si="0"/>
        <v>5</v>
      </c>
    </row>
    <row r="60" spans="1:2" hidden="1" x14ac:dyDescent="0.35">
      <c r="A60">
        <f t="shared" si="0"/>
        <v>6</v>
      </c>
      <c r="B60" t="s">
        <v>5</v>
      </c>
    </row>
    <row r="61" spans="1:2" hidden="1" x14ac:dyDescent="0.35">
      <c r="A61">
        <f t="shared" si="0"/>
        <v>1</v>
      </c>
      <c r="B61">
        <v>11</v>
      </c>
    </row>
    <row r="62" spans="1:2" x14ac:dyDescent="0.35">
      <c r="A62">
        <f t="shared" si="0"/>
        <v>2</v>
      </c>
      <c r="B62">
        <v>2354</v>
      </c>
    </row>
    <row r="63" spans="1:2" hidden="1" x14ac:dyDescent="0.35">
      <c r="A63">
        <f t="shared" si="0"/>
        <v>3</v>
      </c>
    </row>
    <row r="64" spans="1:2" hidden="1" x14ac:dyDescent="0.35">
      <c r="A64">
        <f t="shared" si="0"/>
        <v>4</v>
      </c>
      <c r="B64" t="s">
        <v>32</v>
      </c>
    </row>
    <row r="65" spans="1:2" hidden="1" x14ac:dyDescent="0.35">
      <c r="A65">
        <f t="shared" si="0"/>
        <v>5</v>
      </c>
    </row>
    <row r="66" spans="1:2" hidden="1" x14ac:dyDescent="0.35">
      <c r="A66">
        <f t="shared" si="0"/>
        <v>6</v>
      </c>
      <c r="B66" t="s">
        <v>16</v>
      </c>
    </row>
    <row r="67" spans="1:2" hidden="1" x14ac:dyDescent="0.35">
      <c r="A67">
        <f t="shared" si="0"/>
        <v>1</v>
      </c>
      <c r="B67">
        <v>12</v>
      </c>
    </row>
    <row r="68" spans="1:2" x14ac:dyDescent="0.35">
      <c r="A68">
        <f t="shared" si="0"/>
        <v>2</v>
      </c>
      <c r="B68">
        <v>2257</v>
      </c>
    </row>
    <row r="69" spans="1:2" hidden="1" x14ac:dyDescent="0.35">
      <c r="A69">
        <f t="shared" si="0"/>
        <v>3</v>
      </c>
    </row>
    <row r="70" spans="1:2" hidden="1" x14ac:dyDescent="0.35">
      <c r="A70">
        <f t="shared" si="0"/>
        <v>4</v>
      </c>
      <c r="B70" t="s">
        <v>46</v>
      </c>
    </row>
    <row r="71" spans="1:2" hidden="1" x14ac:dyDescent="0.35">
      <c r="A71">
        <f t="shared" si="0"/>
        <v>5</v>
      </c>
    </row>
    <row r="72" spans="1:2" hidden="1" x14ac:dyDescent="0.35">
      <c r="A72">
        <f t="shared" ref="A72:A90" si="1">A66</f>
        <v>6</v>
      </c>
      <c r="B72" t="s">
        <v>4</v>
      </c>
    </row>
    <row r="73" spans="1:2" hidden="1" x14ac:dyDescent="0.35">
      <c r="A73">
        <f t="shared" si="1"/>
        <v>1</v>
      </c>
      <c r="B73">
        <v>13</v>
      </c>
    </row>
    <row r="74" spans="1:2" x14ac:dyDescent="0.35">
      <c r="A74">
        <f t="shared" si="1"/>
        <v>2</v>
      </c>
      <c r="B74">
        <v>2030</v>
      </c>
    </row>
    <row r="75" spans="1:2" hidden="1" x14ac:dyDescent="0.35">
      <c r="A75">
        <f t="shared" si="1"/>
        <v>3</v>
      </c>
    </row>
    <row r="76" spans="1:2" hidden="1" x14ac:dyDescent="0.35">
      <c r="A76">
        <f t="shared" si="1"/>
        <v>4</v>
      </c>
      <c r="B76" t="s">
        <v>47</v>
      </c>
    </row>
    <row r="77" spans="1:2" hidden="1" x14ac:dyDescent="0.35">
      <c r="A77">
        <f t="shared" si="1"/>
        <v>5</v>
      </c>
    </row>
    <row r="78" spans="1:2" hidden="1" x14ac:dyDescent="0.35">
      <c r="A78">
        <f t="shared" si="1"/>
        <v>6</v>
      </c>
      <c r="B78" t="s">
        <v>12</v>
      </c>
    </row>
    <row r="79" spans="1:2" hidden="1" x14ac:dyDescent="0.35">
      <c r="A79">
        <f t="shared" si="1"/>
        <v>1</v>
      </c>
      <c r="B79">
        <v>14</v>
      </c>
    </row>
    <row r="80" spans="1:2" x14ac:dyDescent="0.35">
      <c r="A80">
        <f t="shared" si="1"/>
        <v>2</v>
      </c>
      <c r="B80">
        <v>1947</v>
      </c>
    </row>
    <row r="81" spans="1:2" hidden="1" x14ac:dyDescent="0.35">
      <c r="A81">
        <f t="shared" si="1"/>
        <v>3</v>
      </c>
    </row>
    <row r="82" spans="1:2" hidden="1" x14ac:dyDescent="0.35">
      <c r="A82">
        <f t="shared" si="1"/>
        <v>4</v>
      </c>
      <c r="B82" t="s">
        <v>48</v>
      </c>
    </row>
    <row r="83" spans="1:2" hidden="1" x14ac:dyDescent="0.35">
      <c r="A83">
        <f t="shared" si="1"/>
        <v>5</v>
      </c>
    </row>
    <row r="84" spans="1:2" hidden="1" x14ac:dyDescent="0.35">
      <c r="A84">
        <f t="shared" si="1"/>
        <v>6</v>
      </c>
      <c r="B84" t="s">
        <v>1</v>
      </c>
    </row>
    <row r="85" spans="1:2" hidden="1" x14ac:dyDescent="0.35">
      <c r="A85">
        <f t="shared" si="1"/>
        <v>1</v>
      </c>
      <c r="B85">
        <v>15</v>
      </c>
    </row>
    <row r="86" spans="1:2" x14ac:dyDescent="0.35">
      <c r="A86">
        <f t="shared" si="1"/>
        <v>2</v>
      </c>
      <c r="B86">
        <v>1588</v>
      </c>
    </row>
    <row r="87" spans="1:2" hidden="1" x14ac:dyDescent="0.35">
      <c r="A87">
        <f t="shared" si="1"/>
        <v>3</v>
      </c>
    </row>
    <row r="88" spans="1:2" hidden="1" x14ac:dyDescent="0.35">
      <c r="A88">
        <f t="shared" si="1"/>
        <v>4</v>
      </c>
      <c r="B88" t="s">
        <v>36</v>
      </c>
    </row>
    <row r="89" spans="1:2" hidden="1" x14ac:dyDescent="0.35">
      <c r="A89">
        <f t="shared" si="1"/>
        <v>5</v>
      </c>
    </row>
    <row r="90" spans="1:2" hidden="1" x14ac:dyDescent="0.35">
      <c r="A90">
        <f t="shared" si="1"/>
        <v>6</v>
      </c>
      <c r="B90" t="s">
        <v>14</v>
      </c>
    </row>
  </sheetData>
  <autoFilter ref="A1:B90" xr:uid="{C116E9DF-D0E3-4DA0-9897-5F6ADECAA493}">
    <filterColumn colId="0">
      <filters>
        <filter val="2"/>
      </filters>
    </filterColumn>
  </autoFilter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FB3054-372F-45CA-9EE4-93013EE64AA7}">
  <dimension ref="A2:E17"/>
  <sheetViews>
    <sheetView showGridLines="0" workbookViewId="0">
      <selection activeCell="L8" sqref="L8"/>
    </sheetView>
  </sheetViews>
  <sheetFormatPr defaultRowHeight="14.5" x14ac:dyDescent="0.35"/>
  <cols>
    <col min="1" max="1" width="12.54296875" bestFit="1" customWidth="1"/>
    <col min="2" max="2" width="16.7265625" bestFit="1" customWidth="1"/>
    <col min="3" max="3" width="10" bestFit="1" customWidth="1"/>
  </cols>
  <sheetData>
    <row r="2" spans="1:5" x14ac:dyDescent="0.35">
      <c r="A2">
        <v>1</v>
      </c>
      <c r="B2" t="s">
        <v>6</v>
      </c>
      <c r="C2" t="s">
        <v>50</v>
      </c>
      <c r="E2">
        <v>2926</v>
      </c>
    </row>
    <row r="3" spans="1:5" x14ac:dyDescent="0.35">
      <c r="A3">
        <v>2</v>
      </c>
      <c r="B3" t="s">
        <v>52</v>
      </c>
      <c r="C3" t="s">
        <v>51</v>
      </c>
      <c r="E3">
        <v>2908</v>
      </c>
    </row>
    <row r="4" spans="1:5" x14ac:dyDescent="0.35">
      <c r="A4">
        <v>3</v>
      </c>
      <c r="B4" t="s">
        <v>7</v>
      </c>
      <c r="C4" t="s">
        <v>53</v>
      </c>
      <c r="E4">
        <v>2819</v>
      </c>
    </row>
    <row r="5" spans="1:5" x14ac:dyDescent="0.35">
      <c r="A5">
        <v>4</v>
      </c>
      <c r="B5" t="s">
        <v>55</v>
      </c>
      <c r="C5" t="s">
        <v>54</v>
      </c>
      <c r="E5">
        <v>2795</v>
      </c>
    </row>
    <row r="6" spans="1:5" x14ac:dyDescent="0.35">
      <c r="A6">
        <v>5</v>
      </c>
      <c r="B6" t="s">
        <v>3</v>
      </c>
      <c r="C6" t="s">
        <v>56</v>
      </c>
      <c r="E6">
        <v>2779</v>
      </c>
    </row>
    <row r="7" spans="1:5" x14ac:dyDescent="0.35">
      <c r="A7">
        <v>6</v>
      </c>
      <c r="B7" t="s">
        <v>17</v>
      </c>
      <c r="C7" t="s">
        <v>49</v>
      </c>
      <c r="E7">
        <v>2507</v>
      </c>
    </row>
    <row r="8" spans="1:5" x14ac:dyDescent="0.35">
      <c r="A8">
        <v>7</v>
      </c>
      <c r="B8" t="s">
        <v>13</v>
      </c>
      <c r="C8" t="s">
        <v>57</v>
      </c>
      <c r="E8">
        <v>2299</v>
      </c>
    </row>
    <row r="9" spans="1:5" x14ac:dyDescent="0.35">
      <c r="A9">
        <v>8</v>
      </c>
      <c r="B9" t="s">
        <v>59</v>
      </c>
      <c r="C9" t="s">
        <v>58</v>
      </c>
      <c r="E9">
        <v>2279</v>
      </c>
    </row>
    <row r="10" spans="1:5" x14ac:dyDescent="0.35">
      <c r="A10">
        <v>9</v>
      </c>
      <c r="B10" t="s">
        <v>39</v>
      </c>
      <c r="C10" t="s">
        <v>34</v>
      </c>
      <c r="E10">
        <v>2258</v>
      </c>
    </row>
    <row r="11" spans="1:5" x14ac:dyDescent="0.35">
      <c r="A11">
        <v>10</v>
      </c>
      <c r="B11" t="s">
        <v>28</v>
      </c>
      <c r="C11" t="s">
        <v>27</v>
      </c>
      <c r="E11">
        <v>2123</v>
      </c>
    </row>
    <row r="12" spans="1:5" x14ac:dyDescent="0.35">
      <c r="A12">
        <v>11</v>
      </c>
      <c r="B12" t="s">
        <v>5</v>
      </c>
      <c r="C12" t="s">
        <v>60</v>
      </c>
      <c r="E12">
        <v>2007</v>
      </c>
    </row>
    <row r="13" spans="1:5" x14ac:dyDescent="0.35">
      <c r="A13">
        <v>12</v>
      </c>
      <c r="B13" t="s">
        <v>31</v>
      </c>
      <c r="C13" t="s">
        <v>61</v>
      </c>
      <c r="E13">
        <v>1955</v>
      </c>
    </row>
    <row r="14" spans="1:5" x14ac:dyDescent="0.35">
      <c r="A14">
        <v>13</v>
      </c>
      <c r="B14" t="s">
        <v>0</v>
      </c>
      <c r="C14" t="s">
        <v>30</v>
      </c>
      <c r="E14">
        <v>1863</v>
      </c>
    </row>
    <row r="15" spans="1:5" x14ac:dyDescent="0.35">
      <c r="A15">
        <v>14</v>
      </c>
      <c r="B15" t="s">
        <v>74</v>
      </c>
      <c r="C15" t="s">
        <v>62</v>
      </c>
      <c r="E15">
        <v>1417</v>
      </c>
    </row>
    <row r="16" spans="1:5" x14ac:dyDescent="0.35">
      <c r="A16">
        <v>15</v>
      </c>
      <c r="B16" t="s">
        <v>63</v>
      </c>
      <c r="C16" t="s">
        <v>37</v>
      </c>
      <c r="E16">
        <v>1137</v>
      </c>
    </row>
    <row r="17" spans="1:5" x14ac:dyDescent="0.35">
      <c r="A17">
        <v>16</v>
      </c>
      <c r="B17" t="s">
        <v>8</v>
      </c>
      <c r="C17" t="s">
        <v>64</v>
      </c>
      <c r="E17">
        <v>1133</v>
      </c>
    </row>
  </sheetData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50B6-CDF0-42FD-A5D8-64B648C08420}">
  <dimension ref="A1:D19"/>
  <sheetViews>
    <sheetView showGridLines="0" workbookViewId="0">
      <selection activeCell="F1" sqref="F1:F19"/>
    </sheetView>
  </sheetViews>
  <sheetFormatPr defaultColWidth="9.08984375" defaultRowHeight="14.5" x14ac:dyDescent="0.35"/>
  <cols>
    <col min="1" max="1" width="2.81640625" bestFit="1" customWidth="1"/>
    <col min="2" max="2" width="17.1796875" bestFit="1" customWidth="1"/>
    <col min="3" max="3" width="33.36328125" bestFit="1" customWidth="1"/>
    <col min="4" max="4" width="5.81640625" bestFit="1" customWidth="1"/>
  </cols>
  <sheetData>
    <row r="1" spans="1:4" x14ac:dyDescent="0.35">
      <c r="A1">
        <v>1</v>
      </c>
      <c r="B1" t="s">
        <v>18</v>
      </c>
      <c r="C1" t="s">
        <v>65</v>
      </c>
      <c r="D1">
        <v>10689</v>
      </c>
    </row>
    <row r="2" spans="1:4" x14ac:dyDescent="0.35">
      <c r="A2">
        <v>2</v>
      </c>
      <c r="B2" t="s">
        <v>59</v>
      </c>
      <c r="C2" t="s">
        <v>66</v>
      </c>
      <c r="D2">
        <v>8982</v>
      </c>
    </row>
    <row r="3" spans="1:4" x14ac:dyDescent="0.35">
      <c r="A3">
        <v>3</v>
      </c>
      <c r="B3" t="s">
        <v>0</v>
      </c>
      <c r="C3" t="s">
        <v>30</v>
      </c>
      <c r="D3">
        <v>8611</v>
      </c>
    </row>
    <row r="4" spans="1:4" x14ac:dyDescent="0.35">
      <c r="A4">
        <v>4</v>
      </c>
      <c r="B4" t="s">
        <v>6</v>
      </c>
      <c r="C4" t="s">
        <v>67</v>
      </c>
      <c r="D4">
        <v>8173</v>
      </c>
    </row>
    <row r="5" spans="1:4" x14ac:dyDescent="0.35">
      <c r="A5">
        <v>5</v>
      </c>
      <c r="B5" t="s">
        <v>39</v>
      </c>
      <c r="C5" t="s">
        <v>34</v>
      </c>
      <c r="D5">
        <v>8046</v>
      </c>
    </row>
    <row r="6" spans="1:4" x14ac:dyDescent="0.35">
      <c r="A6">
        <v>6</v>
      </c>
      <c r="B6" t="s">
        <v>76</v>
      </c>
      <c r="C6" t="s">
        <v>75</v>
      </c>
      <c r="D6">
        <v>7848</v>
      </c>
    </row>
    <row r="7" spans="1:4" x14ac:dyDescent="0.35">
      <c r="A7">
        <v>7</v>
      </c>
      <c r="B7" t="s">
        <v>12</v>
      </c>
      <c r="C7" t="s">
        <v>77</v>
      </c>
      <c r="D7">
        <v>7670</v>
      </c>
    </row>
    <row r="8" spans="1:4" x14ac:dyDescent="0.35">
      <c r="A8">
        <v>8</v>
      </c>
      <c r="B8" t="s">
        <v>13</v>
      </c>
      <c r="C8" t="s">
        <v>68</v>
      </c>
      <c r="D8">
        <v>7337</v>
      </c>
    </row>
    <row r="9" spans="1:4" x14ac:dyDescent="0.35">
      <c r="A9">
        <v>9</v>
      </c>
      <c r="B9" t="s">
        <v>70</v>
      </c>
      <c r="C9" t="s">
        <v>69</v>
      </c>
      <c r="D9">
        <v>7119</v>
      </c>
    </row>
    <row r="10" spans="1:4" x14ac:dyDescent="0.35">
      <c r="A10">
        <v>10</v>
      </c>
      <c r="B10" t="s">
        <v>17</v>
      </c>
      <c r="C10" t="s">
        <v>35</v>
      </c>
      <c r="D10">
        <v>7048</v>
      </c>
    </row>
    <row r="11" spans="1:4" x14ac:dyDescent="0.35">
      <c r="A11">
        <v>11</v>
      </c>
      <c r="B11" t="s">
        <v>71</v>
      </c>
      <c r="C11" t="s">
        <v>78</v>
      </c>
      <c r="D11">
        <v>6977</v>
      </c>
    </row>
    <row r="12" spans="1:4" x14ac:dyDescent="0.35">
      <c r="A12">
        <v>12</v>
      </c>
      <c r="B12" t="s">
        <v>7</v>
      </c>
      <c r="C12" t="s">
        <v>53</v>
      </c>
      <c r="D12">
        <v>6969</v>
      </c>
    </row>
    <row r="13" spans="1:4" x14ac:dyDescent="0.35">
      <c r="A13">
        <v>13</v>
      </c>
      <c r="B13" t="s">
        <v>5</v>
      </c>
      <c r="C13" t="s">
        <v>60</v>
      </c>
      <c r="D13">
        <v>6591</v>
      </c>
    </row>
    <row r="14" spans="1:4" x14ac:dyDescent="0.35">
      <c r="A14">
        <v>14</v>
      </c>
      <c r="B14" t="s">
        <v>31</v>
      </c>
      <c r="C14" t="s">
        <v>72</v>
      </c>
      <c r="D14">
        <v>6261</v>
      </c>
    </row>
    <row r="15" spans="1:4" x14ac:dyDescent="0.35">
      <c r="A15">
        <v>15</v>
      </c>
      <c r="B15" t="s">
        <v>3</v>
      </c>
      <c r="C15" t="s">
        <v>56</v>
      </c>
      <c r="D15">
        <v>5960</v>
      </c>
    </row>
    <row r="16" spans="1:4" x14ac:dyDescent="0.35">
      <c r="A16">
        <v>16</v>
      </c>
      <c r="B16" t="s">
        <v>74</v>
      </c>
      <c r="C16" t="s">
        <v>73</v>
      </c>
      <c r="D16">
        <v>5628</v>
      </c>
    </row>
    <row r="17" spans="1:4" x14ac:dyDescent="0.35">
      <c r="A17">
        <v>17</v>
      </c>
      <c r="B17" t="s">
        <v>28</v>
      </c>
      <c r="C17" t="s">
        <v>27</v>
      </c>
      <c r="D17">
        <v>5278</v>
      </c>
    </row>
    <row r="18" spans="1:4" x14ac:dyDescent="0.35">
      <c r="A18">
        <v>18</v>
      </c>
      <c r="B18" t="s">
        <v>52</v>
      </c>
      <c r="C18" t="s">
        <v>51</v>
      </c>
      <c r="D18">
        <v>5109</v>
      </c>
    </row>
    <row r="19" spans="1:4" x14ac:dyDescent="0.35">
      <c r="A19">
        <v>19</v>
      </c>
      <c r="B19" t="s">
        <v>8</v>
      </c>
      <c r="C19" t="s">
        <v>79</v>
      </c>
      <c r="D19">
        <v>4851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D4A4E6-D3C2-4B49-A09E-983A42E90745}">
  <dimension ref="A1:D14"/>
  <sheetViews>
    <sheetView workbookViewId="0">
      <selection activeCell="F1" sqref="F1:F1048576"/>
    </sheetView>
  </sheetViews>
  <sheetFormatPr defaultRowHeight="14.5" x14ac:dyDescent="0.35"/>
  <cols>
    <col min="2" max="2" width="14.453125" bestFit="1" customWidth="1"/>
    <col min="3" max="3" width="34.90625" bestFit="1" customWidth="1"/>
  </cols>
  <sheetData>
    <row r="1" spans="1:4" x14ac:dyDescent="0.35">
      <c r="A1">
        <v>1</v>
      </c>
      <c r="B1" t="s">
        <v>6</v>
      </c>
      <c r="C1" t="s">
        <v>67</v>
      </c>
      <c r="D1">
        <v>3978</v>
      </c>
    </row>
    <row r="2" spans="1:4" x14ac:dyDescent="0.35">
      <c r="A2">
        <v>2</v>
      </c>
      <c r="B2" t="s">
        <v>28</v>
      </c>
      <c r="C2" t="s">
        <v>27</v>
      </c>
      <c r="D2">
        <v>3754</v>
      </c>
    </row>
    <row r="3" spans="1:4" x14ac:dyDescent="0.35">
      <c r="A3">
        <v>3</v>
      </c>
      <c r="B3" t="s">
        <v>74</v>
      </c>
      <c r="C3" t="s">
        <v>80</v>
      </c>
      <c r="D3">
        <v>3447</v>
      </c>
    </row>
    <row r="4" spans="1:4" x14ac:dyDescent="0.35">
      <c r="A4">
        <v>4</v>
      </c>
      <c r="B4" t="s">
        <v>59</v>
      </c>
      <c r="C4" t="s">
        <v>81</v>
      </c>
      <c r="D4">
        <v>3078</v>
      </c>
    </row>
    <row r="5" spans="1:4" x14ac:dyDescent="0.35">
      <c r="A5">
        <v>5</v>
      </c>
      <c r="B5" t="s">
        <v>18</v>
      </c>
      <c r="C5" t="s">
        <v>65</v>
      </c>
      <c r="D5">
        <v>3049</v>
      </c>
    </row>
    <row r="6" spans="1:4" x14ac:dyDescent="0.35">
      <c r="A6">
        <v>6</v>
      </c>
      <c r="B6" t="s">
        <v>3</v>
      </c>
      <c r="C6" t="s">
        <v>56</v>
      </c>
      <c r="D6">
        <v>3032</v>
      </c>
    </row>
    <row r="7" spans="1:4" x14ac:dyDescent="0.35">
      <c r="A7">
        <v>7</v>
      </c>
      <c r="B7" t="s">
        <v>5</v>
      </c>
      <c r="C7" t="s">
        <v>60</v>
      </c>
      <c r="D7">
        <v>2991</v>
      </c>
    </row>
    <row r="8" spans="1:4" x14ac:dyDescent="0.35">
      <c r="A8">
        <v>8</v>
      </c>
      <c r="B8" t="s">
        <v>7</v>
      </c>
      <c r="C8" t="s">
        <v>53</v>
      </c>
      <c r="D8">
        <v>2859</v>
      </c>
    </row>
    <row r="9" spans="1:4" x14ac:dyDescent="0.35">
      <c r="A9">
        <v>9</v>
      </c>
      <c r="B9" t="s">
        <v>83</v>
      </c>
      <c r="C9" t="s">
        <v>82</v>
      </c>
      <c r="D9">
        <v>2727</v>
      </c>
    </row>
    <row r="10" spans="1:4" x14ac:dyDescent="0.35">
      <c r="A10">
        <v>10</v>
      </c>
      <c r="B10" t="s">
        <v>8</v>
      </c>
      <c r="C10" t="s">
        <v>79</v>
      </c>
      <c r="D10">
        <v>2468</v>
      </c>
    </row>
    <row r="11" spans="1:4" x14ac:dyDescent="0.35">
      <c r="A11">
        <v>11</v>
      </c>
      <c r="B11" t="s">
        <v>0</v>
      </c>
      <c r="C11" t="s">
        <v>84</v>
      </c>
      <c r="D11">
        <v>2412</v>
      </c>
    </row>
    <row r="12" spans="1:4" x14ac:dyDescent="0.35">
      <c r="A12">
        <v>12</v>
      </c>
      <c r="B12" t="s">
        <v>52</v>
      </c>
      <c r="C12" t="s">
        <v>51</v>
      </c>
      <c r="D12">
        <v>2240</v>
      </c>
    </row>
    <row r="13" spans="1:4" x14ac:dyDescent="0.35">
      <c r="A13">
        <v>13</v>
      </c>
      <c r="B13" t="s">
        <v>86</v>
      </c>
      <c r="C13" t="s">
        <v>85</v>
      </c>
      <c r="D13">
        <v>2172</v>
      </c>
    </row>
    <row r="14" spans="1:4" x14ac:dyDescent="0.35">
      <c r="A14">
        <v>14</v>
      </c>
      <c r="B14" t="s">
        <v>13</v>
      </c>
      <c r="C14" t="s">
        <v>68</v>
      </c>
      <c r="D14">
        <v>1991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EC5245-2D1C-41D6-A2A2-6FE5B64CD046}">
  <dimension ref="A1"/>
  <sheetViews>
    <sheetView workbookViewId="0">
      <selection sqref="A1:XFD1048576"/>
    </sheetView>
  </sheetViews>
  <sheetFormatPr defaultRowHeight="14.5" x14ac:dyDescent="0.35"/>
  <cols>
    <col min="2" max="2" width="14.453125" bestFit="1" customWidth="1"/>
    <col min="3" max="3" width="25.453125" bestFit="1" customWidth="1"/>
  </cols>
  <sheetData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9912201-83DD-4E39-B3C8-C95475451878}">
  <dimension ref="A1"/>
  <sheetViews>
    <sheetView showGridLines="0" workbookViewId="0">
      <selection sqref="A1:XFD1048576"/>
    </sheetView>
  </sheetViews>
  <sheetFormatPr defaultRowHeight="14.5" x14ac:dyDescent="0.35"/>
  <cols>
    <col min="1" max="1" width="2.81640625" bestFit="1" customWidth="1"/>
    <col min="2" max="2" width="14.453125" bestFit="1" customWidth="1"/>
    <col min="3" max="3" width="35.90625" bestFit="1" customWidth="1"/>
    <col min="4" max="4" width="4.81640625" bestFit="1" customWidth="1"/>
    <col min="5" max="5" width="14.453125" bestFit="1" customWidth="1"/>
  </cols>
  <sheetData/>
  <pageMargins left="0.7" right="0.7" top="0.75" bottom="0.75" header="0.3" footer="0.3"/>
  <pageSetup paperSize="9" orientation="portrait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4B20E4-F60A-4391-9AD8-5B7F5C8357C9}">
  <dimension ref="A1"/>
  <sheetViews>
    <sheetView workbookViewId="0">
      <selection sqref="A1:XFD1048576"/>
    </sheetView>
  </sheetViews>
  <sheetFormatPr defaultRowHeight="14.5" x14ac:dyDescent="0.35"/>
  <cols>
    <col min="2" max="2" width="14.453125" bestFit="1" customWidth="1"/>
    <col min="3" max="3" width="35.26953125" bestFit="1" customWidth="1"/>
    <col min="4" max="4" width="4.81640625" bestFit="1" customWidth="1"/>
  </cols>
  <sheetData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727014-E88C-45FC-892D-B8FE84FA4B01}">
  <dimension ref="A1"/>
  <sheetViews>
    <sheetView workbookViewId="0">
      <selection sqref="A1:XFD1048576"/>
    </sheetView>
  </sheetViews>
  <sheetFormatPr defaultRowHeight="14.5" x14ac:dyDescent="0.35"/>
  <cols>
    <col min="1" max="1" width="2.81640625" bestFit="1" customWidth="1"/>
    <col min="2" max="2" width="14.453125" bestFit="1" customWidth="1"/>
    <col min="3" max="3" width="26.36328125" bestFit="1" customWidth="1"/>
    <col min="4" max="4" width="5.81640625" bestFit="1" customWidth="1"/>
  </cols>
  <sheetData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5B9E67B-BDE3-4087-AA34-95B6EB94557D}">
  <dimension ref="A1"/>
  <sheetViews>
    <sheetView workbookViewId="0">
      <selection sqref="A1:XFD1048576"/>
    </sheetView>
  </sheetViews>
  <sheetFormatPr defaultRowHeight="14.5" x14ac:dyDescent="0.35"/>
  <cols>
    <col min="1" max="1" width="2.81640625" bestFit="1" customWidth="1"/>
    <col min="2" max="2" width="14.453125" bestFit="1" customWidth="1"/>
    <col min="3" max="3" width="25.453125" bestFit="1" customWidth="1"/>
    <col min="4" max="4" width="4.81640625" bestFit="1" customWidth="1"/>
  </cols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Overall</vt:lpstr>
      <vt:lpstr>La Vuelta Femenina</vt:lpstr>
      <vt:lpstr>Giro d’Italia</vt:lpstr>
      <vt:lpstr>Giro d'Italia Women</vt:lpstr>
      <vt:lpstr>Tour de France</vt:lpstr>
      <vt:lpstr>Tour of Britain Women</vt:lpstr>
      <vt:lpstr>Tour de France Femmes</vt:lpstr>
      <vt:lpstr>Vuelta a España</vt:lpstr>
      <vt:lpstr>Tour of Britain Men</vt:lpstr>
      <vt:lpstr>Giro d'Italia Women (2)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 Killworth</dc:creator>
  <cp:lastModifiedBy>Adrian Killworth</cp:lastModifiedBy>
  <dcterms:created xsi:type="dcterms:W3CDTF">2025-06-01T21:49:30Z</dcterms:created>
  <dcterms:modified xsi:type="dcterms:W3CDTF">2026-07-01T10:41:24Z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