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edcbae601a4b1d/Documents/Adrian/"/>
    </mc:Choice>
  </mc:AlternateContent>
  <xr:revisionPtr revIDLastSave="217" documentId="8_{95D74D42-899F-4752-8301-143D2D743F36}" xr6:coauthVersionLast="47" xr6:coauthVersionMax="47" xr10:uidLastSave="{A6E25708-83BB-47B9-83EA-B49F16A61BB7}"/>
  <bookViews>
    <workbookView xWindow="-110" yWindow="-110" windowWidth="19420" windowHeight="10300" tabRatio="809" firstSheet="2" activeTab="6" xr2:uid="{7D86F0C3-8EDF-4730-B07F-39732C1FF3B6}"/>
  </bookViews>
  <sheets>
    <sheet name="Overall" sheetId="5" r:id="rId1"/>
    <sheet name="La Vuelta Femenina" sheetId="2" r:id="rId2"/>
    <sheet name="Giro d’Italia" sheetId="4" r:id="rId3"/>
    <sheet name="Tour of Britain Women" sheetId="7" r:id="rId4"/>
    <sheet name="Giro d'Italia Women" sheetId="8" r:id="rId5"/>
    <sheet name="Tour de France" sheetId="9" r:id="rId6"/>
    <sheet name="Tour de France Femmes" sheetId="10" r:id="rId7"/>
    <sheet name="Sheet3" sheetId="12" state="hidden" r:id="rId8"/>
  </sheets>
  <definedNames>
    <definedName name="_xlnm._FilterDatabase" localSheetId="2" hidden="1">'Giro d’Italia'!$A$2:$C$22</definedName>
    <definedName name="_xlnm._FilterDatabase" localSheetId="7" hidden="1">Sheet3!$A$1:$B$90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5" l="1"/>
  <c r="I22" i="5"/>
  <c r="I21" i="5"/>
  <c r="I20" i="5"/>
  <c r="I17" i="5"/>
  <c r="I16" i="5"/>
  <c r="I12" i="5"/>
  <c r="I11" i="5"/>
  <c r="I7" i="5"/>
  <c r="I14" i="5"/>
  <c r="I9" i="5"/>
  <c r="I10" i="5"/>
  <c r="I15" i="5"/>
  <c r="I18" i="5"/>
  <c r="I13" i="5"/>
  <c r="I19" i="5"/>
  <c r="I3" i="5"/>
  <c r="I4" i="5"/>
  <c r="I5" i="5"/>
  <c r="I6" i="5"/>
  <c r="I8" i="5"/>
  <c r="I2" i="5"/>
  <c r="A8" i="12"/>
  <c r="A14" i="12" s="1"/>
  <c r="A20" i="12" s="1"/>
  <c r="A26" i="12" s="1"/>
  <c r="A32" i="12" s="1"/>
  <c r="A38" i="12" s="1"/>
  <c r="A44" i="12" s="1"/>
  <c r="A50" i="12" s="1"/>
  <c r="A56" i="12" s="1"/>
  <c r="A62" i="12" s="1"/>
  <c r="A68" i="12" s="1"/>
  <c r="A74" i="12" s="1"/>
  <c r="A80" i="12" s="1"/>
  <c r="A86" i="12" s="1"/>
  <c r="A9" i="12"/>
  <c r="A10" i="12"/>
  <c r="A11" i="12"/>
  <c r="A17" i="12" s="1"/>
  <c r="A23" i="12" s="1"/>
  <c r="A29" i="12" s="1"/>
  <c r="A35" i="12" s="1"/>
  <c r="A41" i="12" s="1"/>
  <c r="A47" i="12" s="1"/>
  <c r="A53" i="12" s="1"/>
  <c r="A59" i="12" s="1"/>
  <c r="A65" i="12" s="1"/>
  <c r="A71" i="12" s="1"/>
  <c r="A77" i="12" s="1"/>
  <c r="A83" i="12" s="1"/>
  <c r="A89" i="12" s="1"/>
  <c r="A12" i="12"/>
  <c r="A18" i="12" s="1"/>
  <c r="A24" i="12" s="1"/>
  <c r="A30" i="12" s="1"/>
  <c r="A36" i="12" s="1"/>
  <c r="A42" i="12" s="1"/>
  <c r="A48" i="12" s="1"/>
  <c r="A54" i="12" s="1"/>
  <c r="A60" i="12" s="1"/>
  <c r="A66" i="12" s="1"/>
  <c r="A72" i="12" s="1"/>
  <c r="A78" i="12" s="1"/>
  <c r="A84" i="12" s="1"/>
  <c r="A90" i="12" s="1"/>
  <c r="A13" i="12"/>
  <c r="A19" i="12" s="1"/>
  <c r="A25" i="12" s="1"/>
  <c r="A31" i="12" s="1"/>
  <c r="A37" i="12" s="1"/>
  <c r="A43" i="12" s="1"/>
  <c r="A49" i="12" s="1"/>
  <c r="A55" i="12" s="1"/>
  <c r="A61" i="12" s="1"/>
  <c r="A67" i="12" s="1"/>
  <c r="A73" i="12" s="1"/>
  <c r="A79" i="12" s="1"/>
  <c r="A85" i="12" s="1"/>
  <c r="A15" i="12"/>
  <c r="A21" i="12" s="1"/>
  <c r="A27" i="12" s="1"/>
  <c r="A33" i="12" s="1"/>
  <c r="A39" i="12" s="1"/>
  <c r="A45" i="12" s="1"/>
  <c r="A51" i="12" s="1"/>
  <c r="A57" i="12" s="1"/>
  <c r="A63" i="12" s="1"/>
  <c r="A69" i="12" s="1"/>
  <c r="A75" i="12" s="1"/>
  <c r="A81" i="12" s="1"/>
  <c r="A87" i="12" s="1"/>
  <c r="A16" i="12"/>
  <c r="A22" i="12" s="1"/>
  <c r="A28" i="12" s="1"/>
  <c r="A34" i="12" s="1"/>
  <c r="A40" i="12" s="1"/>
  <c r="A46" i="12" s="1"/>
  <c r="A52" i="12" s="1"/>
  <c r="A58" i="12" s="1"/>
  <c r="A64" i="12" s="1"/>
  <c r="A70" i="12" s="1"/>
  <c r="A76" i="12" s="1"/>
  <c r="A82" i="12" s="1"/>
  <c r="A88" i="12" s="1"/>
  <c r="A7" i="12"/>
  <c r="H17" i="5"/>
  <c r="E23" i="5"/>
  <c r="G23" i="5"/>
  <c r="F23" i="5"/>
  <c r="D23" i="5"/>
  <c r="H21" i="5"/>
  <c r="H23" i="5"/>
  <c r="H3" i="5"/>
  <c r="H4" i="5"/>
  <c r="H2" i="5"/>
  <c r="H6" i="5"/>
  <c r="H15" i="5"/>
  <c r="H11" i="5"/>
  <c r="H9" i="5"/>
  <c r="H8" i="5"/>
  <c r="H7" i="5"/>
  <c r="H14" i="5"/>
  <c r="H13" i="5"/>
  <c r="H19" i="5"/>
  <c r="H20" i="5"/>
  <c r="H12" i="5"/>
  <c r="H18" i="5"/>
  <c r="H16" i="5"/>
  <c r="H10" i="5"/>
  <c r="H22" i="5"/>
  <c r="H5" i="5"/>
  <c r="G22" i="5"/>
  <c r="G20" i="5"/>
  <c r="G12" i="5"/>
  <c r="G21" i="5"/>
  <c r="G17" i="5"/>
  <c r="G16" i="5"/>
  <c r="G19" i="5"/>
  <c r="G4" i="5"/>
  <c r="G5" i="5"/>
  <c r="G15" i="5"/>
  <c r="G6" i="5"/>
  <c r="G2" i="5"/>
  <c r="G9" i="5"/>
  <c r="G11" i="5"/>
  <c r="G7" i="5"/>
  <c r="G13" i="5"/>
  <c r="G14" i="5"/>
  <c r="G8" i="5"/>
  <c r="G18" i="5"/>
  <c r="G10" i="5"/>
  <c r="G3" i="5"/>
  <c r="F16" i="5"/>
  <c r="F17" i="5"/>
  <c r="F21" i="5"/>
  <c r="F12" i="5"/>
  <c r="F20" i="5"/>
  <c r="F14" i="5"/>
  <c r="F4" i="5"/>
  <c r="F5" i="5"/>
  <c r="F15" i="5"/>
  <c r="F6" i="5"/>
  <c r="F13" i="5"/>
  <c r="F7" i="5"/>
  <c r="F2" i="5"/>
  <c r="F9" i="5"/>
  <c r="F11" i="5"/>
  <c r="F8" i="5"/>
  <c r="F19" i="5"/>
  <c r="F18" i="5"/>
  <c r="F10" i="5"/>
  <c r="F22" i="5"/>
  <c r="F3" i="5"/>
  <c r="D22" i="5"/>
  <c r="D10" i="5"/>
  <c r="D18" i="5"/>
  <c r="D17" i="5"/>
  <c r="D20" i="5"/>
  <c r="D12" i="5"/>
  <c r="D11" i="5"/>
  <c r="E9" i="5"/>
  <c r="E2" i="5"/>
  <c r="E14" i="5"/>
  <c r="E7" i="5"/>
  <c r="E8" i="5"/>
  <c r="E5" i="5"/>
  <c r="E15" i="5"/>
  <c r="E16" i="5"/>
  <c r="E6" i="5"/>
  <c r="E19" i="5"/>
  <c r="E21" i="5"/>
  <c r="E3" i="5"/>
  <c r="E11" i="5"/>
  <c r="E20" i="5"/>
  <c r="E12" i="5"/>
  <c r="E17" i="5"/>
  <c r="E13" i="5"/>
  <c r="E18" i="5"/>
  <c r="E10" i="5"/>
  <c r="E22" i="5"/>
  <c r="E4" i="5"/>
  <c r="C23" i="5" l="1"/>
  <c r="C8" i="5"/>
  <c r="C10" i="5"/>
  <c r="C2" i="5"/>
  <c r="C5" i="5"/>
  <c r="C6" i="5"/>
  <c r="C15" i="5"/>
  <c r="C21" i="5"/>
  <c r="C7" i="5"/>
  <c r="C4" i="5"/>
  <c r="C14" i="5"/>
  <c r="C16" i="5"/>
  <c r="C12" i="5"/>
  <c r="C19" i="5"/>
  <c r="C9" i="5"/>
  <c r="C3" i="5"/>
  <c r="C20" i="5"/>
  <c r="C22" i="5"/>
  <c r="C11" i="5"/>
  <c r="C18" i="5"/>
  <c r="C13" i="5"/>
  <c r="C17" i="5"/>
</calcChain>
</file>

<file path=xl/sharedStrings.xml><?xml version="1.0" encoding="utf-8"?>
<sst xmlns="http://schemas.openxmlformats.org/spreadsheetml/2006/main" count="227" uniqueCount="85">
  <si>
    <t>Louis Killworth</t>
  </si>
  <si>
    <t>Jenufa</t>
  </si>
  <si>
    <t>Judith Rout</t>
  </si>
  <si>
    <t>Simon</t>
  </si>
  <si>
    <t>Sophie Ward</t>
  </si>
  <si>
    <t>Debbie Ward</t>
  </si>
  <si>
    <t>Lojzo Kohut</t>
  </si>
  <si>
    <t>Killa</t>
  </si>
  <si>
    <t>Jamie kershaw</t>
  </si>
  <si>
    <t>Carl Dyson</t>
  </si>
  <si>
    <t>La Vuelta Femenina</t>
  </si>
  <si>
    <t>NikK</t>
  </si>
  <si>
    <t>Giro d’Italia</t>
  </si>
  <si>
    <t>Huw Wilson</t>
  </si>
  <si>
    <t>grober</t>
  </si>
  <si>
    <t>Chris Ramsdale</t>
  </si>
  <si>
    <t>Sir Bob Brailsford</t>
  </si>
  <si>
    <t>J J Durniniho</t>
  </si>
  <si>
    <t>Jamie Kershaw</t>
  </si>
  <si>
    <t>SIMON</t>
  </si>
  <si>
    <t>Deano</t>
  </si>
  <si>
    <t>Aubrey and Chris</t>
  </si>
  <si>
    <t>Jax</t>
  </si>
  <si>
    <t>Tour of Britain Women</t>
  </si>
  <si>
    <t>Giro d’Italia Women</t>
  </si>
  <si>
    <t>Tour de France</t>
  </si>
  <si>
    <t>Tour de France Femmes</t>
  </si>
  <si>
    <t>Vuelta a España</t>
  </si>
  <si>
    <t>Tour of Britain Men</t>
  </si>
  <si>
    <t>Total</t>
  </si>
  <si>
    <t>No team entered - assigned 90% of the lowest score in the league</t>
  </si>
  <si>
    <t>Cat-astrophe</t>
  </si>
  <si>
    <t>The raiders</t>
  </si>
  <si>
    <t>V and A</t>
  </si>
  <si>
    <t>Jammy dodgers</t>
  </si>
  <si>
    <t>Honeymonsters</t>
  </si>
  <si>
    <t>Tadej was a good day</t>
  </si>
  <si>
    <t>Keep your kool</t>
  </si>
  <si>
    <t>Pogi Not Roggy</t>
  </si>
  <si>
    <t>This tour should be longer</t>
  </si>
  <si>
    <t>It`s on BBC</t>
  </si>
  <si>
    <t>David Wilson</t>
  </si>
  <si>
    <t>Gotta Ride SMarta</t>
  </si>
  <si>
    <t>CRT ARKLE</t>
  </si>
  <si>
    <t>wAnna win this one</t>
  </si>
  <si>
    <t>Team Moomins</t>
  </si>
  <si>
    <t>Demi Vollering`s Doggy Backpack Fan Club</t>
  </si>
  <si>
    <t>Team Durniniho</t>
  </si>
  <si>
    <t>Viktóry</t>
  </si>
  <si>
    <t>Pop Muzic</t>
  </si>
  <si>
    <t>Gironimo!</t>
  </si>
  <si>
    <t>Demi Vollering`s Doggy Bagpack Fan Club</t>
  </si>
  <si>
    <t>Voss is Boss</t>
  </si>
  <si>
    <t>I`ll try and keep in touch</t>
  </si>
  <si>
    <t>Chicken ciao mein</t>
  </si>
  <si>
    <t>Huw wilson</t>
  </si>
  <si>
    <t>Capuchis</t>
  </si>
  <si>
    <t>Grober</t>
  </si>
  <si>
    <t>Claire Moore</t>
  </si>
  <si>
    <t>Rambo`s Road Rash</t>
  </si>
  <si>
    <t>You try doing it on youth gears!</t>
  </si>
  <si>
    <t>Eliminates</t>
  </si>
  <si>
    <t>J’aime le fromage</t>
  </si>
  <si>
    <t>Jen`s hotbloods</t>
  </si>
  <si>
    <t>Tara G, diolch yn fawr</t>
  </si>
  <si>
    <t>King Harold</t>
  </si>
  <si>
    <t>Romaining in the lead</t>
  </si>
  <si>
    <t>Spinning wheels</t>
  </si>
  <si>
    <t>Team name</t>
  </si>
  <si>
    <t>Jammy dodger</t>
  </si>
  <si>
    <t>The Race for Second</t>
  </si>
  <si>
    <t>Chapeau</t>
  </si>
  <si>
    <t>Poggy not Roggy</t>
  </si>
  <si>
    <t>Ganna go for it</t>
  </si>
  <si>
    <t>Vos is boss</t>
  </si>
  <si>
    <t>JJ Durniniho</t>
  </si>
  <si>
    <t>VandA</t>
  </si>
  <si>
    <t>Ble mae Zoe Bäckstedt</t>
  </si>
  <si>
    <t>Killa’s Team</t>
  </si>
  <si>
    <t>Demi Vollering`s Doggy Backpack Fanclub</t>
  </si>
  <si>
    <t>Gigante effort</t>
  </si>
  <si>
    <t>No longo last</t>
  </si>
  <si>
    <t>Van de victory</t>
  </si>
  <si>
    <t>Better than the men’s</t>
  </si>
  <si>
    <t>The strong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</si>
</sst>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8DCD-6A04-4A88-BAA9-20ECD0A90098}">
  <dimension ref="A1:K25"/>
  <sheetViews>
    <sheetView showGridLines="0" zoomScale="90" zoomScaleNormal="90" workbookViewId="0">
      <selection activeCell="K12" sqref="K12"/>
    </sheetView>
  </sheetViews>
  <sheetFormatPr defaultRowHeight="14.5" x14ac:dyDescent="0.35"/>
  <cols>
    <col min="2" max="2" width="14.54296875" bestFit="1" customWidth="1"/>
    <col min="3" max="11" width="9.6328125" customWidth="1"/>
  </cols>
  <sheetData>
    <row r="1" spans="1:11" ht="43.5" x14ac:dyDescent="0.35">
      <c r="C1" s="3" t="s">
        <v>29</v>
      </c>
      <c r="D1" s="1" t="s">
        <v>10</v>
      </c>
      <c r="E1" s="1" t="s">
        <v>12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</row>
    <row r="2" spans="1:11" x14ac:dyDescent="0.35">
      <c r="A2">
        <v>1</v>
      </c>
      <c r="B2" t="s">
        <v>0</v>
      </c>
      <c r="C2">
        <f t="shared" ref="C2:C23" si="0">SUM(D2:K2)</f>
        <v>29542</v>
      </c>
      <c r="D2">
        <v>2715</v>
      </c>
      <c r="E2">
        <f>_xlfn.XLOOKUP(B2,'Giro d’Italia'!A:A,'Giro d’Italia'!B:B)</f>
        <v>6302</v>
      </c>
      <c r="F2">
        <f>_xlfn.XLOOKUP(B2,'Tour of Britain Women'!B:B,'Tour of Britain Women'!D:D)</f>
        <v>2119</v>
      </c>
      <c r="G2">
        <f>_xlfn.XLOOKUP(B2,'Giro d''Italia Women'!B:B,'Giro d''Italia Women'!D:D)</f>
        <v>3380</v>
      </c>
      <c r="H2">
        <f>_xlfn.XLOOKUP(B2,'Tour de France'!B:B,'Tour de France'!D:D)</f>
        <v>10376</v>
      </c>
      <c r="I2">
        <f>_xlfn.XLOOKUP(B2,'Tour de France Femmes'!B:B,'Tour de France Femmes'!D:D)</f>
        <v>4650</v>
      </c>
    </row>
    <row r="3" spans="1:11" x14ac:dyDescent="0.35">
      <c r="A3">
        <v>2</v>
      </c>
      <c r="B3" t="s">
        <v>11</v>
      </c>
      <c r="C3">
        <f t="shared" si="0"/>
        <v>28885</v>
      </c>
      <c r="D3">
        <v>1303</v>
      </c>
      <c r="E3">
        <f>_xlfn.XLOOKUP(B3,'Giro d’Italia'!A:A,'Giro d’Italia'!B:B)</f>
        <v>9214</v>
      </c>
      <c r="F3">
        <f>_xlfn.XLOOKUP(B3,'Tour of Britain Women'!B:B,'Tour of Britain Women'!D:D)</f>
        <v>2146</v>
      </c>
      <c r="G3">
        <f>_xlfn.XLOOKUP(B3,'Giro d''Italia Women'!B:B,'Giro d''Italia Women'!D:D)</f>
        <v>2443</v>
      </c>
      <c r="H3">
        <f>_xlfn.XLOOKUP(B3,'Tour de France'!B:B,'Tour de France'!D:D)</f>
        <v>9339</v>
      </c>
      <c r="I3">
        <f>_xlfn.XLOOKUP(B3,'Tour de France Femmes'!B:B,'Tour de France Femmes'!D:D)</f>
        <v>4440</v>
      </c>
    </row>
    <row r="4" spans="1:11" x14ac:dyDescent="0.35">
      <c r="A4">
        <v>3</v>
      </c>
      <c r="B4" t="s">
        <v>41</v>
      </c>
      <c r="C4">
        <f t="shared" si="0"/>
        <v>27687</v>
      </c>
      <c r="D4">
        <v>3672</v>
      </c>
      <c r="E4">
        <f>_xlfn.XLOOKUP(B4,'Giro d’Italia'!A:A,'Giro d’Italia'!B:B)</f>
        <v>6700</v>
      </c>
      <c r="F4">
        <f>_xlfn.XLOOKUP(B4,'Tour of Britain Women'!B:B,'Tour of Britain Women'!D:D)</f>
        <v>2022</v>
      </c>
      <c r="G4">
        <f>_xlfn.XLOOKUP(B4,'Giro d''Italia Women'!B:B,'Giro d''Italia Women'!D:D)</f>
        <v>2617</v>
      </c>
      <c r="H4">
        <f>_xlfn.XLOOKUP(B4,'Tour de France'!B:B,'Tour de France'!D:D)</f>
        <v>9236</v>
      </c>
      <c r="I4">
        <f>_xlfn.XLOOKUP(B4,'Tour de France Femmes'!B:B,'Tour de France Femmes'!D:D)</f>
        <v>3440</v>
      </c>
    </row>
    <row r="5" spans="1:11" x14ac:dyDescent="0.35">
      <c r="A5">
        <v>4</v>
      </c>
      <c r="B5" t="s">
        <v>4</v>
      </c>
      <c r="C5">
        <f t="shared" si="0"/>
        <v>26111</v>
      </c>
      <c r="D5">
        <v>2177</v>
      </c>
      <c r="E5">
        <f>_xlfn.XLOOKUP(B5,'Giro d’Italia'!A:A,'Giro d’Italia'!B:B)</f>
        <v>8116</v>
      </c>
      <c r="F5">
        <f>_xlfn.XLOOKUP(B5,'Tour of Britain Women'!B:B,'Tour of Britain Women'!D:D)</f>
        <v>1719</v>
      </c>
      <c r="G5">
        <f>_xlfn.XLOOKUP(B5,'Giro d''Italia Women'!B:B,'Giro d''Italia Women'!D:D)</f>
        <v>3339</v>
      </c>
      <c r="H5">
        <f>_xlfn.XLOOKUP(B5,'Tour de France'!B:B,'Tour de France'!D:D)</f>
        <v>8503</v>
      </c>
      <c r="I5">
        <f>_xlfn.XLOOKUP(B5,'Tour de France Femmes'!B:B,'Tour de France Femmes'!D:D)</f>
        <v>2257</v>
      </c>
    </row>
    <row r="6" spans="1:11" x14ac:dyDescent="0.35">
      <c r="A6">
        <v>5</v>
      </c>
      <c r="B6" t="s">
        <v>7</v>
      </c>
      <c r="C6">
        <f t="shared" si="0"/>
        <v>25441</v>
      </c>
      <c r="D6">
        <v>2003</v>
      </c>
      <c r="E6">
        <f>_xlfn.XLOOKUP(B6,'Giro d’Italia'!A:A,'Giro d’Italia'!B:B)</f>
        <v>7343</v>
      </c>
      <c r="F6">
        <f>_xlfn.XLOOKUP(B6,'Tour of Britain Women'!B:B,'Tour of Britain Women'!D:D)</f>
        <v>2082</v>
      </c>
      <c r="G6">
        <f>_xlfn.XLOOKUP(B6,'Giro d''Italia Women'!B:B,'Giro d''Italia Women'!D:D)</f>
        <v>3018</v>
      </c>
      <c r="H6">
        <f>_xlfn.XLOOKUP(B6,'Tour de France'!B:B,'Tour de France'!D:D)</f>
        <v>7812</v>
      </c>
      <c r="I6">
        <f>_xlfn.XLOOKUP(B6,'Tour de France Femmes'!B:B,'Tour de France Femmes'!D:D)</f>
        <v>3183</v>
      </c>
    </row>
    <row r="7" spans="1:11" x14ac:dyDescent="0.35">
      <c r="A7">
        <v>6</v>
      </c>
      <c r="B7" t="s">
        <v>2</v>
      </c>
      <c r="C7">
        <f t="shared" si="0"/>
        <v>25152</v>
      </c>
      <c r="D7">
        <v>2328</v>
      </c>
      <c r="E7">
        <f>_xlfn.XLOOKUP(B7,'Giro d’Italia'!A:A,'Giro d’Italia'!B:B)</f>
        <v>6902</v>
      </c>
      <c r="F7">
        <f>_xlfn.XLOOKUP(B7,'Tour of Britain Women'!B:B,'Tour of Britain Women'!D:D)</f>
        <v>1547</v>
      </c>
      <c r="G7">
        <f>_xlfn.XLOOKUP(B7,'Giro d''Italia Women'!B:B,'Giro d''Italia Women'!D:D)</f>
        <v>1752</v>
      </c>
      <c r="H7">
        <f>_xlfn.XLOOKUP(B7,'Tour de France'!B:B,'Tour de France'!D:D)</f>
        <v>8838</v>
      </c>
      <c r="I7">
        <f>_xlfn.XLOOKUP(B7,'Tour de France Femmes'!B:B,'Tour de France Femmes'!D:D)</f>
        <v>3785</v>
      </c>
    </row>
    <row r="8" spans="1:11" x14ac:dyDescent="0.35">
      <c r="A8">
        <v>7</v>
      </c>
      <c r="B8" t="s">
        <v>3</v>
      </c>
      <c r="C8">
        <f t="shared" si="0"/>
        <v>25064</v>
      </c>
      <c r="D8">
        <v>2291</v>
      </c>
      <c r="E8">
        <f>_xlfn.XLOOKUP(B8,'Giro d’Italia'!A:A,'Giro d’Italia'!B:B)</f>
        <v>5268</v>
      </c>
      <c r="F8">
        <f>_xlfn.XLOOKUP(B8,'Tour of Britain Women'!B:B,'Tour of Britain Women'!D:D)</f>
        <v>2319</v>
      </c>
      <c r="G8">
        <f>_xlfn.XLOOKUP(B8,'Giro d''Italia Women'!B:B,'Giro d''Italia Women'!D:D)</f>
        <v>3145</v>
      </c>
      <c r="H8">
        <f>_xlfn.XLOOKUP(B8,'Tour de France'!B:B,'Tour de France'!D:D)</f>
        <v>9210</v>
      </c>
      <c r="I8">
        <f>_xlfn.XLOOKUP(B8,'Tour de France Femmes'!B:B,'Tour de France Femmes'!D:D)</f>
        <v>2831</v>
      </c>
    </row>
    <row r="9" spans="1:11" x14ac:dyDescent="0.35">
      <c r="A9">
        <v>8</v>
      </c>
      <c r="B9" t="s">
        <v>33</v>
      </c>
      <c r="C9">
        <f t="shared" si="0"/>
        <v>24487</v>
      </c>
      <c r="D9">
        <v>3195</v>
      </c>
      <c r="E9">
        <f>_xlfn.XLOOKUP(B9,'Giro d’Italia'!A:A,'Giro d’Italia'!B:B)</f>
        <v>5660</v>
      </c>
      <c r="F9">
        <f>_xlfn.XLOOKUP(B9,'Tour of Britain Women'!B:B,'Tour of Britain Women'!D:D)</f>
        <v>2185</v>
      </c>
      <c r="G9">
        <f>_xlfn.XLOOKUP(B9,'Giro d''Italia Women'!B:B,'Giro d''Italia Women'!D:D)</f>
        <v>2293</v>
      </c>
      <c r="H9">
        <f>_xlfn.XLOOKUP(B9,'Tour de France'!B:B,'Tour de France'!D:D)</f>
        <v>7693</v>
      </c>
      <c r="I9">
        <f>_xlfn.XLOOKUP(B9,'Tour de France Femmes'!B:B,'Tour de France Femmes'!D:D)</f>
        <v>3461</v>
      </c>
    </row>
    <row r="10" spans="1:11" x14ac:dyDescent="0.35">
      <c r="A10">
        <v>9</v>
      </c>
      <c r="B10" t="s">
        <v>21</v>
      </c>
      <c r="C10">
        <f t="shared" si="0"/>
        <v>23641</v>
      </c>
      <c r="D10" s="2">
        <f>ROUND(0.9*'La Vuelta Femenina'!$B$15,0)</f>
        <v>1173</v>
      </c>
      <c r="E10">
        <f>_xlfn.XLOOKUP(B10,'Giro d’Italia'!A:A,'Giro d’Italia'!B:B)</f>
        <v>4446</v>
      </c>
      <c r="F10">
        <f>_xlfn.XLOOKUP(B10,'Tour of Britain Women'!B:B,'Tour of Britain Women'!D:D)</f>
        <v>1260</v>
      </c>
      <c r="G10">
        <f>_xlfn.XLOOKUP(B10,'Giro d''Italia Women'!B:B,'Giro d''Italia Women'!D:D)</f>
        <v>2712</v>
      </c>
      <c r="H10">
        <f>_xlfn.XLOOKUP(B10,'Tour de France'!B:B,'Tour de France'!D:D)</f>
        <v>10872</v>
      </c>
      <c r="I10">
        <f>_xlfn.XLOOKUP(B10,'Tour de France Femmes'!B:B,'Tour de France Femmes'!D:D)</f>
        <v>3178</v>
      </c>
    </row>
    <row r="11" spans="1:11" x14ac:dyDescent="0.35">
      <c r="A11">
        <v>10</v>
      </c>
      <c r="B11" t="s">
        <v>13</v>
      </c>
      <c r="C11">
        <f t="shared" si="0"/>
        <v>23584</v>
      </c>
      <c r="D11" s="2">
        <f>ROUND(0.9*'La Vuelta Femenina'!$B$15,0)</f>
        <v>1173</v>
      </c>
      <c r="E11">
        <f>_xlfn.XLOOKUP(B11,'Giro d’Italia'!A:A,'Giro d’Italia'!B:B)</f>
        <v>7606</v>
      </c>
      <c r="F11">
        <f>_xlfn.XLOOKUP(B11,'Tour of Britain Women'!B:B,'Tour of Britain Women'!D:D)</f>
        <v>2116</v>
      </c>
      <c r="G11">
        <f>_xlfn.XLOOKUP(B11,'Giro d''Italia Women'!B:B,'Giro d''Italia Women'!D:D)</f>
        <v>2542</v>
      </c>
      <c r="H11">
        <f>_xlfn.XLOOKUP(B11,'Tour de France'!B:B,'Tour de France'!D:D)</f>
        <v>8117</v>
      </c>
      <c r="I11">
        <f>_xlfn.XLOOKUP(B11,'Tour de France Femmes'!B:B,'Tour de France Femmes'!D:D)</f>
        <v>2030</v>
      </c>
    </row>
    <row r="12" spans="1:11" x14ac:dyDescent="0.35">
      <c r="A12">
        <v>11</v>
      </c>
      <c r="B12" t="s">
        <v>15</v>
      </c>
      <c r="C12">
        <f t="shared" si="0"/>
        <v>23163</v>
      </c>
      <c r="D12" s="2">
        <f>ROUND(0.9*'La Vuelta Femenina'!$B$15,0)</f>
        <v>1173</v>
      </c>
      <c r="E12">
        <f>_xlfn.XLOOKUP(B12,'Giro d’Italia'!A:A,'Giro d’Italia'!B:B)</f>
        <v>7258</v>
      </c>
      <c r="F12" s="2">
        <f>ROUND(0.9*'Tour of Britain Women'!$D$16,0)</f>
        <v>878</v>
      </c>
      <c r="G12" s="2">
        <f>ROUND(0.9*'Giro d''Italia Women'!$D$15,0)</f>
        <v>1013</v>
      </c>
      <c r="H12">
        <f>_xlfn.XLOOKUP(B12,'Tour de France'!B:B,'Tour de France'!D:D)</f>
        <v>11412</v>
      </c>
      <c r="I12" s="2">
        <f>ROUND('Tour de France Femmes'!$D$16*0.9,0)</f>
        <v>1429</v>
      </c>
    </row>
    <row r="13" spans="1:11" x14ac:dyDescent="0.35">
      <c r="A13">
        <v>12</v>
      </c>
      <c r="B13" t="s">
        <v>17</v>
      </c>
      <c r="C13">
        <f t="shared" si="0"/>
        <v>23126</v>
      </c>
      <c r="D13">
        <v>2867</v>
      </c>
      <c r="E13">
        <f>_xlfn.XLOOKUP(B13,'Giro d’Italia'!A:A,'Giro d’Italia'!B:B)</f>
        <v>6450</v>
      </c>
      <c r="F13">
        <f>_xlfn.XLOOKUP(B13,'Tour of Britain Women'!B:B,'Tour of Britain Women'!D:D)</f>
        <v>976</v>
      </c>
      <c r="G13">
        <f>_xlfn.XLOOKUP(B13,'Giro d''Italia Women'!B:B,'Giro d''Italia Women'!D:D)</f>
        <v>1126</v>
      </c>
      <c r="H13">
        <f>_xlfn.XLOOKUP(B13,'Tour de France'!B:B,'Tour de France'!D:D)</f>
        <v>7382</v>
      </c>
      <c r="I13">
        <f>_xlfn.XLOOKUP(B13,'Tour de France Femmes'!B:B,'Tour de France Femmes'!D:D)</f>
        <v>4325</v>
      </c>
    </row>
    <row r="14" spans="1:11" x14ac:dyDescent="0.35">
      <c r="A14">
        <v>13</v>
      </c>
      <c r="B14" t="s">
        <v>1</v>
      </c>
      <c r="C14">
        <f t="shared" si="0"/>
        <v>23073</v>
      </c>
      <c r="D14">
        <v>2709</v>
      </c>
      <c r="E14">
        <f>_xlfn.XLOOKUP(B14,'Giro d’Italia'!A:A,'Giro d’Italia'!B:B)</f>
        <v>6352</v>
      </c>
      <c r="F14" s="2">
        <f>ROUND(0.9*'Tour of Britain Women'!$D$16,0)</f>
        <v>878</v>
      </c>
      <c r="G14">
        <f>_xlfn.XLOOKUP(B14,'Giro d''Italia Women'!B:B,'Giro d''Italia Women'!D:D)</f>
        <v>1896</v>
      </c>
      <c r="H14">
        <f>_xlfn.XLOOKUP(B14,'Tour de France'!B:B,'Tour de France'!D:D)</f>
        <v>9291</v>
      </c>
      <c r="I14">
        <f>_xlfn.XLOOKUP(B14,'Tour de France Femmes'!B:B,'Tour de France Femmes'!D:D)</f>
        <v>1947</v>
      </c>
    </row>
    <row r="15" spans="1:11" x14ac:dyDescent="0.35">
      <c r="A15">
        <v>14</v>
      </c>
      <c r="B15" t="s">
        <v>5</v>
      </c>
      <c r="C15">
        <f t="shared" si="0"/>
        <v>22914</v>
      </c>
      <c r="D15">
        <v>2104</v>
      </c>
      <c r="E15">
        <f>_xlfn.XLOOKUP(B15,'Giro d’Italia'!A:A,'Giro d’Italia'!B:B)</f>
        <v>7746</v>
      </c>
      <c r="F15">
        <f>_xlfn.XLOOKUP(B15,'Tour of Britain Women'!B:B,'Tour of Britain Women'!D:D)</f>
        <v>1919</v>
      </c>
      <c r="G15">
        <f>_xlfn.XLOOKUP(B15,'Giro d''Italia Women'!B:B,'Giro d''Italia Women'!D:D)</f>
        <v>2628</v>
      </c>
      <c r="H15">
        <f>_xlfn.XLOOKUP(B15,'Tour de France'!B:B,'Tour de France'!D:D)</f>
        <v>5992</v>
      </c>
      <c r="I15">
        <f>_xlfn.XLOOKUP(B15,'Tour de France Femmes'!B:B,'Tour de France Femmes'!D:D)</f>
        <v>2525</v>
      </c>
    </row>
    <row r="16" spans="1:11" x14ac:dyDescent="0.35">
      <c r="A16">
        <v>15</v>
      </c>
      <c r="B16" t="s">
        <v>6</v>
      </c>
      <c r="C16">
        <f t="shared" si="0"/>
        <v>21901</v>
      </c>
      <c r="D16">
        <v>2045</v>
      </c>
      <c r="E16">
        <f>_xlfn.XLOOKUP(B16,'Giro d’Italia'!A:A,'Giro d’Italia'!B:B)</f>
        <v>5898</v>
      </c>
      <c r="F16" s="2">
        <f>ROUND(0.9*'Tour of Britain Women'!$D$16,0)</f>
        <v>878</v>
      </c>
      <c r="G16" s="2">
        <f>ROUND(0.9*'Giro d''Italia Women'!$D$15,0)</f>
        <v>1013</v>
      </c>
      <c r="H16">
        <f>_xlfn.XLOOKUP(B16,'Tour de France'!B:B,'Tour de France'!D:D)</f>
        <v>10638</v>
      </c>
      <c r="I16" s="2">
        <f>ROUND('Tour de France Femmes'!$D$16*0.9,0)</f>
        <v>1429</v>
      </c>
    </row>
    <row r="17" spans="1:9" x14ac:dyDescent="0.35">
      <c r="A17">
        <v>16</v>
      </c>
      <c r="B17" t="s">
        <v>16</v>
      </c>
      <c r="C17">
        <f t="shared" si="0"/>
        <v>21657</v>
      </c>
      <c r="D17" s="2">
        <f>ROUND(0.9*'La Vuelta Femenina'!$B$15,0)</f>
        <v>1173</v>
      </c>
      <c r="E17">
        <f>_xlfn.XLOOKUP(B17,'Giro d’Italia'!A:A,'Giro d’Italia'!B:B)</f>
        <v>6774</v>
      </c>
      <c r="F17" s="2">
        <f>ROUND(0.9*'Tour of Britain Women'!$D$16,0)</f>
        <v>878</v>
      </c>
      <c r="G17" s="2">
        <f>ROUND(0.9*'Giro d''Italia Women'!$D$15,0)</f>
        <v>1013</v>
      </c>
      <c r="H17">
        <f>_xlfn.XLOOKUP(B17,'Tour de France'!B:B,'Tour de France'!D:D)</f>
        <v>10390</v>
      </c>
      <c r="I17" s="2">
        <f>ROUND('Tour de France Femmes'!$D$16*0.9,0)</f>
        <v>1429</v>
      </c>
    </row>
    <row r="18" spans="1:9" x14ac:dyDescent="0.35">
      <c r="A18">
        <v>17</v>
      </c>
      <c r="B18" t="s">
        <v>20</v>
      </c>
      <c r="C18">
        <f t="shared" si="0"/>
        <v>21306</v>
      </c>
      <c r="D18" s="2">
        <f>ROUND(0.9*'La Vuelta Femenina'!$B$15,0)</f>
        <v>1173</v>
      </c>
      <c r="E18">
        <f>_xlfn.XLOOKUP(B18,'Giro d’Italia'!A:A,'Giro d’Italia'!B:B)</f>
        <v>5184</v>
      </c>
      <c r="F18">
        <f>_xlfn.XLOOKUP(B18,'Tour of Britain Women'!B:B,'Tour of Britain Women'!D:D)</f>
        <v>1881</v>
      </c>
      <c r="G18">
        <f>_xlfn.XLOOKUP(B18,'Giro d''Italia Women'!B:B,'Giro d''Italia Women'!D:D)</f>
        <v>2021</v>
      </c>
      <c r="H18">
        <f>_xlfn.XLOOKUP(B18,'Tour de France'!B:B,'Tour de France'!D:D)</f>
        <v>8693</v>
      </c>
      <c r="I18">
        <f>_xlfn.XLOOKUP(B18,'Tour de France Femmes'!B:B,'Tour de France Femmes'!D:D)</f>
        <v>2354</v>
      </c>
    </row>
    <row r="19" spans="1:9" x14ac:dyDescent="0.35">
      <c r="A19">
        <v>18</v>
      </c>
      <c r="B19" t="s">
        <v>8</v>
      </c>
      <c r="C19">
        <f t="shared" si="0"/>
        <v>20255</v>
      </c>
      <c r="D19">
        <v>1953</v>
      </c>
      <c r="E19">
        <f>_xlfn.XLOOKUP(B19,'Giro d’Italia'!A:A,'Giro d’Italia'!B:B)</f>
        <v>5493</v>
      </c>
      <c r="F19">
        <f>_xlfn.XLOOKUP(B19,'Tour of Britain Women'!B:B,'Tour of Britain Women'!D:D)</f>
        <v>2179</v>
      </c>
      <c r="G19" s="2">
        <f>ROUND(0.9*'Giro d''Italia Women'!$D$15,0)</f>
        <v>1013</v>
      </c>
      <c r="H19">
        <f>_xlfn.XLOOKUP(B19,'Tour de France'!B:B,'Tour de France'!D:D)</f>
        <v>8029</v>
      </c>
      <c r="I19">
        <f>_xlfn.XLOOKUP(B19,'Tour de France Femmes'!B:B,'Tour de France Femmes'!D:D)</f>
        <v>1588</v>
      </c>
    </row>
    <row r="20" spans="1:9" x14ac:dyDescent="0.35">
      <c r="A20">
        <v>19</v>
      </c>
      <c r="B20" t="s">
        <v>14</v>
      </c>
      <c r="C20">
        <f t="shared" si="0"/>
        <v>20247</v>
      </c>
      <c r="D20" s="2">
        <f>ROUND(0.9*'La Vuelta Femenina'!$B$15,0)</f>
        <v>1173</v>
      </c>
      <c r="E20">
        <f>_xlfn.XLOOKUP(B20,'Giro d’Italia'!A:A,'Giro d’Italia'!B:B)</f>
        <v>7553</v>
      </c>
      <c r="F20" s="2">
        <f>ROUND(0.9*'Tour of Britain Women'!$D$16,0)</f>
        <v>878</v>
      </c>
      <c r="G20" s="2">
        <f>ROUND(0.9*'Giro d''Italia Women'!$D$15,0)</f>
        <v>1013</v>
      </c>
      <c r="H20">
        <f>_xlfn.XLOOKUP(B20,'Tour de France'!B:B,'Tour de France'!D:D)</f>
        <v>8201</v>
      </c>
      <c r="I20" s="2">
        <f>ROUND('Tour de France Femmes'!$D$16*0.9,0)</f>
        <v>1429</v>
      </c>
    </row>
    <row r="21" spans="1:9" x14ac:dyDescent="0.35">
      <c r="A21">
        <v>20</v>
      </c>
      <c r="B21" t="s">
        <v>9</v>
      </c>
      <c r="C21">
        <f t="shared" si="0"/>
        <v>16802</v>
      </c>
      <c r="D21">
        <v>1701</v>
      </c>
      <c r="E21">
        <f>_xlfn.XLOOKUP(B21,'Giro d’Italia'!A:A,'Giro d’Italia'!B:B)</f>
        <v>6388</v>
      </c>
      <c r="F21" s="2">
        <f>ROUND(0.9*'Tour of Britain Women'!$D$16,0)</f>
        <v>878</v>
      </c>
      <c r="G21" s="2">
        <f>ROUND(0.9*'Giro d''Italia Women'!$D$15,0)</f>
        <v>1013</v>
      </c>
      <c r="H21" s="2">
        <f>ROUND('Tour de France'!$D$22*0.9,0)</f>
        <v>5393</v>
      </c>
      <c r="I21" s="2">
        <f>ROUND('Tour de France Femmes'!$D$16*0.9,0)</f>
        <v>1429</v>
      </c>
    </row>
    <row r="22" spans="1:9" x14ac:dyDescent="0.35">
      <c r="A22">
        <v>21</v>
      </c>
      <c r="B22" t="s">
        <v>22</v>
      </c>
      <c r="C22">
        <f t="shared" si="0"/>
        <v>16731</v>
      </c>
      <c r="D22" s="2">
        <f>ROUND(0.9*'La Vuelta Femenina'!$B$15,0)</f>
        <v>1173</v>
      </c>
      <c r="E22">
        <f>_xlfn.XLOOKUP(B22,'Giro d’Italia'!A:A,'Giro d’Italia'!B:B)</f>
        <v>4392</v>
      </c>
      <c r="F22">
        <f>_xlfn.XLOOKUP(B22,'Tour of Britain Women'!B:B,'Tour of Britain Women'!D:D)</f>
        <v>2103</v>
      </c>
      <c r="G22" s="2">
        <f>ROUND(0.9*'Giro d''Italia Women'!$D$15,0)</f>
        <v>1013</v>
      </c>
      <c r="H22">
        <f>_xlfn.XLOOKUP(B22,'Tour de France'!B:B,'Tour de France'!D:D)</f>
        <v>6621</v>
      </c>
      <c r="I22" s="2">
        <f>ROUND('Tour de France Femmes'!$D$16*0.9,0)</f>
        <v>1429</v>
      </c>
    </row>
    <row r="23" spans="1:9" x14ac:dyDescent="0.35">
      <c r="A23">
        <v>22</v>
      </c>
      <c r="B23" t="s">
        <v>58</v>
      </c>
      <c r="C23">
        <f t="shared" si="0"/>
        <v>15343</v>
      </c>
      <c r="D23" s="2">
        <f>ROUND(0.9*'La Vuelta Femenina'!$B$15,0)</f>
        <v>1173</v>
      </c>
      <c r="E23" s="2">
        <f>ROUND('Giro d’Italia'!$B$22*0.9,0)</f>
        <v>3953</v>
      </c>
      <c r="F23" s="2">
        <f>ROUND(0.9*'Tour of Britain Women'!$D$16,0)</f>
        <v>878</v>
      </c>
      <c r="G23" s="2">
        <f>ROUND(0.9*'Giro d''Italia Women'!$D$15,0)</f>
        <v>1013</v>
      </c>
      <c r="H23">
        <f>_xlfn.XLOOKUP(B23,'Tour de France'!B:B,'Tour de France'!D:D)</f>
        <v>6897</v>
      </c>
      <c r="I23" s="2">
        <f>ROUND('Tour de France Femmes'!$D$16*0.9,0)</f>
        <v>1429</v>
      </c>
    </row>
    <row r="25" spans="1:9" x14ac:dyDescent="0.35">
      <c r="B25" s="2"/>
      <c r="C25" t="s">
        <v>30</v>
      </c>
    </row>
  </sheetData>
  <sortState xmlns:xlrd2="http://schemas.microsoft.com/office/spreadsheetml/2017/richdata2" ref="B2:I23">
    <sortCondition descending="1" ref="C2:C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3054-372F-45CA-9EE4-93013EE64AA7}">
  <dimension ref="A2:B15"/>
  <sheetViews>
    <sheetView showGridLines="0" workbookViewId="0">
      <selection activeCell="A2" sqref="A2"/>
    </sheetView>
  </sheetViews>
  <sheetFormatPr defaultRowHeight="14.5" x14ac:dyDescent="0.35"/>
  <cols>
    <col min="1" max="1" width="12.54296875" bestFit="1" customWidth="1"/>
    <col min="2" max="2" width="16.7265625" bestFit="1" customWidth="1"/>
    <col min="3" max="3" width="10" bestFit="1" customWidth="1"/>
  </cols>
  <sheetData>
    <row r="2" spans="1:2" x14ac:dyDescent="0.35">
      <c r="A2" t="s">
        <v>41</v>
      </c>
      <c r="B2">
        <v>3672</v>
      </c>
    </row>
    <row r="3" spans="1:2" x14ac:dyDescent="0.35">
      <c r="A3" t="s">
        <v>33</v>
      </c>
      <c r="B3">
        <v>3195</v>
      </c>
    </row>
    <row r="4" spans="1:2" x14ac:dyDescent="0.35">
      <c r="A4" t="s">
        <v>17</v>
      </c>
      <c r="B4">
        <v>2867</v>
      </c>
    </row>
    <row r="5" spans="1:2" x14ac:dyDescent="0.35">
      <c r="A5" t="s">
        <v>0</v>
      </c>
      <c r="B5">
        <v>2715</v>
      </c>
    </row>
    <row r="6" spans="1:2" x14ac:dyDescent="0.35">
      <c r="A6" t="s">
        <v>1</v>
      </c>
      <c r="B6">
        <v>2709</v>
      </c>
    </row>
    <row r="7" spans="1:2" x14ac:dyDescent="0.35">
      <c r="A7" t="s">
        <v>2</v>
      </c>
      <c r="B7">
        <v>2328</v>
      </c>
    </row>
    <row r="8" spans="1:2" x14ac:dyDescent="0.35">
      <c r="A8" t="s">
        <v>3</v>
      </c>
      <c r="B8">
        <v>2291</v>
      </c>
    </row>
    <row r="9" spans="1:2" x14ac:dyDescent="0.35">
      <c r="A9" t="s">
        <v>4</v>
      </c>
      <c r="B9">
        <v>2177</v>
      </c>
    </row>
    <row r="10" spans="1:2" x14ac:dyDescent="0.35">
      <c r="A10" t="s">
        <v>5</v>
      </c>
      <c r="B10">
        <v>2104</v>
      </c>
    </row>
    <row r="11" spans="1:2" x14ac:dyDescent="0.35">
      <c r="A11" t="s">
        <v>6</v>
      </c>
      <c r="B11">
        <v>2045</v>
      </c>
    </row>
    <row r="12" spans="1:2" x14ac:dyDescent="0.35">
      <c r="A12" t="s">
        <v>7</v>
      </c>
      <c r="B12">
        <v>2003</v>
      </c>
    </row>
    <row r="13" spans="1:2" x14ac:dyDescent="0.35">
      <c r="A13" t="s">
        <v>8</v>
      </c>
      <c r="B13">
        <v>1953</v>
      </c>
    </row>
    <row r="14" spans="1:2" x14ac:dyDescent="0.35">
      <c r="A14" t="s">
        <v>9</v>
      </c>
      <c r="B14">
        <v>1701</v>
      </c>
    </row>
    <row r="15" spans="1:2" x14ac:dyDescent="0.35">
      <c r="A15" t="s">
        <v>11</v>
      </c>
      <c r="B15">
        <v>1303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0B6-CDF0-42FD-A5D8-64B648C08420}">
  <dimension ref="A2:B22"/>
  <sheetViews>
    <sheetView showGridLines="0" workbookViewId="0">
      <selection activeCell="E17" sqref="E17"/>
    </sheetView>
  </sheetViews>
  <sheetFormatPr defaultRowHeight="14.5" x14ac:dyDescent="0.35"/>
  <cols>
    <col min="1" max="1" width="14.54296875" bestFit="1" customWidth="1"/>
  </cols>
  <sheetData>
    <row r="2" spans="1:2" x14ac:dyDescent="0.35">
      <c r="A2" t="s">
        <v>11</v>
      </c>
      <c r="B2">
        <v>9214</v>
      </c>
    </row>
    <row r="3" spans="1:2" x14ac:dyDescent="0.35">
      <c r="A3" t="s">
        <v>4</v>
      </c>
      <c r="B3">
        <v>8116</v>
      </c>
    </row>
    <row r="4" spans="1:2" x14ac:dyDescent="0.35">
      <c r="A4" t="s">
        <v>5</v>
      </c>
      <c r="B4">
        <v>7746</v>
      </c>
    </row>
    <row r="5" spans="1:2" x14ac:dyDescent="0.35">
      <c r="A5" t="s">
        <v>13</v>
      </c>
      <c r="B5">
        <v>7606</v>
      </c>
    </row>
    <row r="6" spans="1:2" x14ac:dyDescent="0.35">
      <c r="A6" t="s">
        <v>14</v>
      </c>
      <c r="B6">
        <v>7553</v>
      </c>
    </row>
    <row r="7" spans="1:2" x14ac:dyDescent="0.35">
      <c r="A7" t="s">
        <v>7</v>
      </c>
      <c r="B7">
        <v>7343</v>
      </c>
    </row>
    <row r="8" spans="1:2" x14ac:dyDescent="0.35">
      <c r="A8" t="s">
        <v>15</v>
      </c>
      <c r="B8">
        <v>7258</v>
      </c>
    </row>
    <row r="9" spans="1:2" x14ac:dyDescent="0.35">
      <c r="A9" t="s">
        <v>2</v>
      </c>
      <c r="B9">
        <v>6902</v>
      </c>
    </row>
    <row r="10" spans="1:2" x14ac:dyDescent="0.35">
      <c r="A10" t="s">
        <v>16</v>
      </c>
      <c r="B10">
        <v>6774</v>
      </c>
    </row>
    <row r="11" spans="1:2" x14ac:dyDescent="0.35">
      <c r="A11" t="s">
        <v>41</v>
      </c>
      <c r="B11">
        <v>6700</v>
      </c>
    </row>
    <row r="12" spans="1:2" x14ac:dyDescent="0.35">
      <c r="A12" t="s">
        <v>17</v>
      </c>
      <c r="B12">
        <v>6450</v>
      </c>
    </row>
    <row r="13" spans="1:2" x14ac:dyDescent="0.35">
      <c r="A13" t="s">
        <v>9</v>
      </c>
      <c r="B13">
        <v>6388</v>
      </c>
    </row>
    <row r="14" spans="1:2" x14ac:dyDescent="0.35">
      <c r="A14" t="s">
        <v>1</v>
      </c>
      <c r="B14">
        <v>6352</v>
      </c>
    </row>
    <row r="15" spans="1:2" x14ac:dyDescent="0.35">
      <c r="A15" t="s">
        <v>0</v>
      </c>
      <c r="B15">
        <v>6302</v>
      </c>
    </row>
    <row r="16" spans="1:2" x14ac:dyDescent="0.35">
      <c r="A16" t="s">
        <v>6</v>
      </c>
      <c r="B16">
        <v>5898</v>
      </c>
    </row>
    <row r="17" spans="1:2" x14ac:dyDescent="0.35">
      <c r="A17" t="s">
        <v>33</v>
      </c>
      <c r="B17">
        <v>5660</v>
      </c>
    </row>
    <row r="18" spans="1:2" x14ac:dyDescent="0.35">
      <c r="A18" t="s">
        <v>18</v>
      </c>
      <c r="B18">
        <v>5493</v>
      </c>
    </row>
    <row r="19" spans="1:2" x14ac:dyDescent="0.35">
      <c r="A19" t="s">
        <v>19</v>
      </c>
      <c r="B19">
        <v>5268</v>
      </c>
    </row>
    <row r="20" spans="1:2" x14ac:dyDescent="0.35">
      <c r="A20" t="s">
        <v>20</v>
      </c>
      <c r="B20">
        <v>5184</v>
      </c>
    </row>
    <row r="21" spans="1:2" x14ac:dyDescent="0.35">
      <c r="A21" t="s">
        <v>21</v>
      </c>
      <c r="B21">
        <v>4446</v>
      </c>
    </row>
    <row r="22" spans="1:2" x14ac:dyDescent="0.35">
      <c r="A22" t="s">
        <v>22</v>
      </c>
      <c r="B22">
        <v>4392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2201-83DD-4E39-B3C8-C95475451878}">
  <dimension ref="A2:D16"/>
  <sheetViews>
    <sheetView showGridLines="0" workbookViewId="0">
      <selection activeCell="F18" sqref="F18"/>
    </sheetView>
  </sheetViews>
  <sheetFormatPr defaultRowHeight="14.5" x14ac:dyDescent="0.35"/>
  <cols>
    <col min="1" max="1" width="2.81640625" bestFit="1" customWidth="1"/>
    <col min="2" max="2" width="14.453125" bestFit="1" customWidth="1"/>
    <col min="3" max="3" width="35.90625" bestFit="1" customWidth="1"/>
    <col min="4" max="4" width="4.81640625" bestFit="1" customWidth="1"/>
    <col min="5" max="5" width="14.453125" bestFit="1" customWidth="1"/>
  </cols>
  <sheetData>
    <row r="2" spans="1:4" x14ac:dyDescent="0.35">
      <c r="A2">
        <v>1</v>
      </c>
      <c r="B2" t="s">
        <v>19</v>
      </c>
      <c r="C2" t="s">
        <v>31</v>
      </c>
      <c r="D2">
        <v>2319</v>
      </c>
    </row>
    <row r="3" spans="1:4" x14ac:dyDescent="0.35">
      <c r="A3">
        <v>2</v>
      </c>
      <c r="B3" t="s">
        <v>33</v>
      </c>
      <c r="C3" t="s">
        <v>32</v>
      </c>
      <c r="D3">
        <v>2185</v>
      </c>
    </row>
    <row r="4" spans="1:4" x14ac:dyDescent="0.35">
      <c r="A4">
        <v>3</v>
      </c>
      <c r="B4" t="s">
        <v>8</v>
      </c>
      <c r="C4" t="s">
        <v>34</v>
      </c>
      <c r="D4">
        <v>2179</v>
      </c>
    </row>
    <row r="5" spans="1:4" x14ac:dyDescent="0.35">
      <c r="A5">
        <v>4</v>
      </c>
      <c r="B5" t="s">
        <v>11</v>
      </c>
      <c r="C5" t="s">
        <v>35</v>
      </c>
      <c r="D5">
        <v>2146</v>
      </c>
    </row>
    <row r="6" spans="1:4" x14ac:dyDescent="0.35">
      <c r="A6">
        <v>5</v>
      </c>
      <c r="B6" t="s">
        <v>0</v>
      </c>
      <c r="C6" t="s">
        <v>36</v>
      </c>
      <c r="D6">
        <v>2119</v>
      </c>
    </row>
    <row r="7" spans="1:4" x14ac:dyDescent="0.35">
      <c r="A7">
        <v>6</v>
      </c>
      <c r="B7" t="s">
        <v>13</v>
      </c>
      <c r="C7" t="s">
        <v>37</v>
      </c>
      <c r="D7">
        <v>2116</v>
      </c>
    </row>
    <row r="8" spans="1:4" x14ac:dyDescent="0.35">
      <c r="A8">
        <v>7</v>
      </c>
      <c r="B8" t="s">
        <v>22</v>
      </c>
      <c r="C8" t="s">
        <v>38</v>
      </c>
      <c r="D8">
        <v>2103</v>
      </c>
    </row>
    <row r="9" spans="1:4" x14ac:dyDescent="0.35">
      <c r="A9">
        <v>8</v>
      </c>
      <c r="B9" t="s">
        <v>7</v>
      </c>
      <c r="C9" t="s">
        <v>39</v>
      </c>
      <c r="D9">
        <v>2082</v>
      </c>
    </row>
    <row r="10" spans="1:4" x14ac:dyDescent="0.35">
      <c r="A10">
        <v>9</v>
      </c>
      <c r="B10" t="s">
        <v>41</v>
      </c>
      <c r="C10" t="s">
        <v>40</v>
      </c>
      <c r="D10">
        <v>2022</v>
      </c>
    </row>
    <row r="11" spans="1:4" x14ac:dyDescent="0.35">
      <c r="A11">
        <v>10</v>
      </c>
      <c r="B11" t="s">
        <v>5</v>
      </c>
      <c r="C11" t="s">
        <v>42</v>
      </c>
      <c r="D11">
        <v>1919</v>
      </c>
    </row>
    <row r="12" spans="1:4" x14ac:dyDescent="0.35">
      <c r="A12">
        <v>11</v>
      </c>
      <c r="B12" t="s">
        <v>20</v>
      </c>
      <c r="C12" t="s">
        <v>43</v>
      </c>
      <c r="D12">
        <v>1881</v>
      </c>
    </row>
    <row r="13" spans="1:4" x14ac:dyDescent="0.35">
      <c r="A13">
        <v>12</v>
      </c>
      <c r="B13" t="s">
        <v>4</v>
      </c>
      <c r="C13" t="s">
        <v>44</v>
      </c>
      <c r="D13">
        <v>1719</v>
      </c>
    </row>
    <row r="14" spans="1:4" x14ac:dyDescent="0.35">
      <c r="A14">
        <v>13</v>
      </c>
      <c r="B14" t="s">
        <v>2</v>
      </c>
      <c r="C14" t="s">
        <v>45</v>
      </c>
      <c r="D14">
        <v>1547</v>
      </c>
    </row>
    <row r="15" spans="1:4" x14ac:dyDescent="0.35">
      <c r="A15">
        <v>14</v>
      </c>
      <c r="B15" t="s">
        <v>21</v>
      </c>
      <c r="C15" t="s">
        <v>46</v>
      </c>
      <c r="D15">
        <v>1260</v>
      </c>
    </row>
    <row r="16" spans="1:4" x14ac:dyDescent="0.35">
      <c r="A16">
        <v>15</v>
      </c>
      <c r="B16" t="s">
        <v>17</v>
      </c>
      <c r="C16" t="s">
        <v>47</v>
      </c>
      <c r="D16">
        <v>976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A4E6-D3C2-4B49-A09E-983A42E90745}">
  <dimension ref="A2:D15"/>
  <sheetViews>
    <sheetView workbookViewId="0">
      <selection activeCell="C20" sqref="C20"/>
    </sheetView>
  </sheetViews>
  <sheetFormatPr defaultRowHeight="14.5" x14ac:dyDescent="0.35"/>
  <cols>
    <col min="2" max="2" width="14.453125" bestFit="1" customWidth="1"/>
    <col min="3" max="3" width="34.90625" bestFit="1" customWidth="1"/>
  </cols>
  <sheetData>
    <row r="2" spans="1:4" x14ac:dyDescent="0.35">
      <c r="A2">
        <v>1</v>
      </c>
      <c r="B2" t="s">
        <v>0</v>
      </c>
      <c r="C2" t="s">
        <v>36</v>
      </c>
      <c r="D2">
        <v>3380</v>
      </c>
    </row>
    <row r="3" spans="1:4" x14ac:dyDescent="0.35">
      <c r="A3">
        <v>2</v>
      </c>
      <c r="B3" t="s">
        <v>4</v>
      </c>
      <c r="C3" t="s">
        <v>48</v>
      </c>
      <c r="D3">
        <v>3339</v>
      </c>
    </row>
    <row r="4" spans="1:4" x14ac:dyDescent="0.35">
      <c r="A4">
        <v>3</v>
      </c>
      <c r="B4" t="s">
        <v>3</v>
      </c>
      <c r="C4" t="s">
        <v>49</v>
      </c>
      <c r="D4">
        <v>3145</v>
      </c>
    </row>
    <row r="5" spans="1:4" x14ac:dyDescent="0.35">
      <c r="A5">
        <v>4</v>
      </c>
      <c r="B5" t="s">
        <v>7</v>
      </c>
      <c r="C5" t="s">
        <v>50</v>
      </c>
      <c r="D5">
        <v>3018</v>
      </c>
    </row>
    <row r="6" spans="1:4" x14ac:dyDescent="0.35">
      <c r="A6">
        <v>5</v>
      </c>
      <c r="B6" t="s">
        <v>21</v>
      </c>
      <c r="C6" t="s">
        <v>51</v>
      </c>
      <c r="D6">
        <v>2712</v>
      </c>
    </row>
    <row r="7" spans="1:4" x14ac:dyDescent="0.35">
      <c r="A7">
        <v>6</v>
      </c>
      <c r="B7" t="s">
        <v>5</v>
      </c>
      <c r="C7" t="s">
        <v>52</v>
      </c>
      <c r="D7">
        <v>2628</v>
      </c>
    </row>
    <row r="8" spans="1:4" x14ac:dyDescent="0.35">
      <c r="A8">
        <v>7</v>
      </c>
      <c r="B8" t="s">
        <v>41</v>
      </c>
      <c r="C8" t="s">
        <v>53</v>
      </c>
      <c r="D8">
        <v>2617</v>
      </c>
    </row>
    <row r="9" spans="1:4" x14ac:dyDescent="0.35">
      <c r="A9">
        <v>8</v>
      </c>
      <c r="B9" t="s">
        <v>55</v>
      </c>
      <c r="C9" t="s">
        <v>54</v>
      </c>
      <c r="D9">
        <v>2542</v>
      </c>
    </row>
    <row r="10" spans="1:4" x14ac:dyDescent="0.35">
      <c r="A10">
        <v>9</v>
      </c>
      <c r="B10" t="s">
        <v>11</v>
      </c>
      <c r="C10" t="s">
        <v>35</v>
      </c>
      <c r="D10">
        <v>2443</v>
      </c>
    </row>
    <row r="11" spans="1:4" x14ac:dyDescent="0.35">
      <c r="A11">
        <v>10</v>
      </c>
      <c r="B11" t="s">
        <v>33</v>
      </c>
      <c r="C11" t="s">
        <v>32</v>
      </c>
      <c r="D11">
        <v>2293</v>
      </c>
    </row>
    <row r="12" spans="1:4" x14ac:dyDescent="0.35">
      <c r="A12">
        <v>11</v>
      </c>
      <c r="B12" t="s">
        <v>20</v>
      </c>
      <c r="C12" t="s">
        <v>43</v>
      </c>
      <c r="D12">
        <v>2021</v>
      </c>
    </row>
    <row r="13" spans="1:4" x14ac:dyDescent="0.35">
      <c r="A13">
        <v>12</v>
      </c>
      <c r="B13" t="s">
        <v>1</v>
      </c>
      <c r="C13" t="s">
        <v>56</v>
      </c>
      <c r="D13">
        <v>1896</v>
      </c>
    </row>
    <row r="14" spans="1:4" x14ac:dyDescent="0.35">
      <c r="A14">
        <v>13</v>
      </c>
      <c r="B14" t="s">
        <v>2</v>
      </c>
      <c r="C14" t="s">
        <v>45</v>
      </c>
      <c r="D14">
        <v>1752</v>
      </c>
    </row>
    <row r="15" spans="1:4" x14ac:dyDescent="0.35">
      <c r="A15">
        <v>14</v>
      </c>
      <c r="B15" t="s">
        <v>17</v>
      </c>
      <c r="C15" t="s">
        <v>47</v>
      </c>
      <c r="D15">
        <v>1126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5245-2D1C-41D6-A2A2-6FE5B64CD046}">
  <dimension ref="A2:D22"/>
  <sheetViews>
    <sheetView workbookViewId="0">
      <selection activeCell="B18" sqref="B18"/>
    </sheetView>
  </sheetViews>
  <sheetFormatPr defaultRowHeight="14.5" x14ac:dyDescent="0.35"/>
  <cols>
    <col min="2" max="2" width="14.453125" bestFit="1" customWidth="1"/>
    <col min="3" max="3" width="25.453125" bestFit="1" customWidth="1"/>
  </cols>
  <sheetData>
    <row r="2" spans="1:4" x14ac:dyDescent="0.35">
      <c r="A2">
        <v>1</v>
      </c>
      <c r="B2" t="s">
        <v>15</v>
      </c>
      <c r="C2" t="s">
        <v>59</v>
      </c>
      <c r="D2">
        <v>11412</v>
      </c>
    </row>
    <row r="3" spans="1:4" x14ac:dyDescent="0.35">
      <c r="A3">
        <v>2</v>
      </c>
      <c r="B3" t="s">
        <v>21</v>
      </c>
      <c r="C3" t="s">
        <v>60</v>
      </c>
      <c r="D3">
        <v>10872</v>
      </c>
    </row>
    <row r="4" spans="1:4" x14ac:dyDescent="0.35">
      <c r="A4">
        <v>3</v>
      </c>
      <c r="B4" t="s">
        <v>6</v>
      </c>
      <c r="C4" t="s">
        <v>61</v>
      </c>
      <c r="D4">
        <v>10638</v>
      </c>
    </row>
    <row r="5" spans="1:4" x14ac:dyDescent="0.35">
      <c r="A5">
        <v>4</v>
      </c>
      <c r="B5" t="s">
        <v>16</v>
      </c>
      <c r="C5" t="s">
        <v>62</v>
      </c>
      <c r="D5">
        <v>10390</v>
      </c>
    </row>
    <row r="6" spans="1:4" x14ac:dyDescent="0.35">
      <c r="A6">
        <v>5</v>
      </c>
      <c r="B6" t="s">
        <v>0</v>
      </c>
      <c r="C6" t="s">
        <v>36</v>
      </c>
      <c r="D6">
        <v>10376</v>
      </c>
    </row>
    <row r="7" spans="1:4" x14ac:dyDescent="0.35">
      <c r="A7">
        <v>6</v>
      </c>
      <c r="B7" t="s">
        <v>11</v>
      </c>
      <c r="C7" t="s">
        <v>35</v>
      </c>
      <c r="D7">
        <v>9339</v>
      </c>
    </row>
    <row r="8" spans="1:4" x14ac:dyDescent="0.35">
      <c r="A8">
        <v>7</v>
      </c>
      <c r="B8" t="s">
        <v>1</v>
      </c>
      <c r="C8" t="s">
        <v>63</v>
      </c>
      <c r="D8">
        <v>9291</v>
      </c>
    </row>
    <row r="9" spans="1:4" x14ac:dyDescent="0.35">
      <c r="A9">
        <v>8</v>
      </c>
      <c r="B9" t="s">
        <v>41</v>
      </c>
      <c r="C9" t="s">
        <v>64</v>
      </c>
      <c r="D9">
        <v>9236</v>
      </c>
    </row>
    <row r="10" spans="1:4" x14ac:dyDescent="0.35">
      <c r="A10">
        <v>9</v>
      </c>
      <c r="B10" t="s">
        <v>3</v>
      </c>
      <c r="C10" t="s">
        <v>65</v>
      </c>
      <c r="D10">
        <v>9210</v>
      </c>
    </row>
    <row r="11" spans="1:4" x14ac:dyDescent="0.35">
      <c r="A11">
        <v>10</v>
      </c>
      <c r="B11" t="s">
        <v>2</v>
      </c>
      <c r="C11" t="s">
        <v>45</v>
      </c>
      <c r="D11">
        <v>8838</v>
      </c>
    </row>
    <row r="12" spans="1:4" x14ac:dyDescent="0.35">
      <c r="A12">
        <v>11</v>
      </c>
      <c r="B12" t="s">
        <v>20</v>
      </c>
      <c r="C12" t="s">
        <v>43</v>
      </c>
      <c r="D12">
        <v>8693</v>
      </c>
    </row>
    <row r="13" spans="1:4" x14ac:dyDescent="0.35">
      <c r="A13">
        <v>12</v>
      </c>
      <c r="B13" t="s">
        <v>4</v>
      </c>
      <c r="C13" t="s">
        <v>66</v>
      </c>
      <c r="D13">
        <v>8503</v>
      </c>
    </row>
    <row r="14" spans="1:4" x14ac:dyDescent="0.35">
      <c r="A14">
        <v>13</v>
      </c>
      <c r="B14" t="s">
        <v>57</v>
      </c>
      <c r="C14" t="s">
        <v>67</v>
      </c>
      <c r="D14">
        <v>8201</v>
      </c>
    </row>
    <row r="15" spans="1:4" x14ac:dyDescent="0.35">
      <c r="A15">
        <v>14</v>
      </c>
      <c r="B15" t="s">
        <v>55</v>
      </c>
      <c r="C15" t="s">
        <v>68</v>
      </c>
      <c r="D15">
        <v>8117</v>
      </c>
    </row>
    <row r="16" spans="1:4" x14ac:dyDescent="0.35">
      <c r="A16">
        <v>15</v>
      </c>
      <c r="B16" t="s">
        <v>8</v>
      </c>
      <c r="C16" t="s">
        <v>69</v>
      </c>
      <c r="D16">
        <v>8029</v>
      </c>
    </row>
    <row r="17" spans="1:4" x14ac:dyDescent="0.35">
      <c r="A17">
        <v>16</v>
      </c>
      <c r="B17" t="s">
        <v>7</v>
      </c>
      <c r="C17" t="s">
        <v>70</v>
      </c>
      <c r="D17">
        <v>7812</v>
      </c>
    </row>
    <row r="18" spans="1:4" x14ac:dyDescent="0.35">
      <c r="A18">
        <v>17</v>
      </c>
      <c r="B18" t="s">
        <v>33</v>
      </c>
      <c r="C18" t="s">
        <v>32</v>
      </c>
      <c r="D18">
        <v>7693</v>
      </c>
    </row>
    <row r="19" spans="1:4" x14ac:dyDescent="0.35">
      <c r="A19">
        <v>18</v>
      </c>
      <c r="B19" t="s">
        <v>17</v>
      </c>
      <c r="C19" t="s">
        <v>47</v>
      </c>
      <c r="D19">
        <v>7382</v>
      </c>
    </row>
    <row r="20" spans="1:4" x14ac:dyDescent="0.35">
      <c r="A20">
        <v>19</v>
      </c>
      <c r="B20" t="s">
        <v>58</v>
      </c>
      <c r="C20" t="s">
        <v>71</v>
      </c>
      <c r="D20">
        <v>6897</v>
      </c>
    </row>
    <row r="21" spans="1:4" x14ac:dyDescent="0.35">
      <c r="A21">
        <v>20</v>
      </c>
      <c r="B21" t="s">
        <v>22</v>
      </c>
      <c r="C21" t="s">
        <v>72</v>
      </c>
      <c r="D21">
        <v>6621</v>
      </c>
    </row>
    <row r="22" spans="1:4" x14ac:dyDescent="0.35">
      <c r="A22">
        <v>21</v>
      </c>
      <c r="B22" t="s">
        <v>5</v>
      </c>
      <c r="C22" t="s">
        <v>73</v>
      </c>
      <c r="D22">
        <v>5992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20E4-F60A-4391-9AD8-5B7F5C8357C9}">
  <dimension ref="A2:D16"/>
  <sheetViews>
    <sheetView tabSelected="1" workbookViewId="0">
      <selection activeCell="L18" sqref="L18"/>
    </sheetView>
  </sheetViews>
  <sheetFormatPr defaultRowHeight="14.5" x14ac:dyDescent="0.35"/>
  <cols>
    <col min="2" max="2" width="14.453125" bestFit="1" customWidth="1"/>
    <col min="3" max="3" width="35.26953125" bestFit="1" customWidth="1"/>
    <col min="4" max="4" width="4.81640625" bestFit="1" customWidth="1"/>
  </cols>
  <sheetData>
    <row r="2" spans="1:4" x14ac:dyDescent="0.35">
      <c r="A2">
        <v>1</v>
      </c>
      <c r="B2" t="s">
        <v>0</v>
      </c>
      <c r="C2" t="s">
        <v>74</v>
      </c>
      <c r="D2">
        <v>4650</v>
      </c>
    </row>
    <row r="3" spans="1:4" x14ac:dyDescent="0.35">
      <c r="A3">
        <v>2</v>
      </c>
      <c r="B3" t="s">
        <v>11</v>
      </c>
      <c r="C3" t="s">
        <v>35</v>
      </c>
      <c r="D3">
        <v>4440</v>
      </c>
    </row>
    <row r="4" spans="1:4" x14ac:dyDescent="0.35">
      <c r="A4">
        <v>3</v>
      </c>
      <c r="B4" t="s">
        <v>17</v>
      </c>
      <c r="C4" t="s">
        <v>47</v>
      </c>
      <c r="D4">
        <v>4325</v>
      </c>
    </row>
    <row r="5" spans="1:4" x14ac:dyDescent="0.35">
      <c r="A5">
        <v>4</v>
      </c>
      <c r="B5" t="s">
        <v>2</v>
      </c>
      <c r="C5" t="s">
        <v>45</v>
      </c>
      <c r="D5">
        <v>3785</v>
      </c>
    </row>
    <row r="6" spans="1:4" x14ac:dyDescent="0.35">
      <c r="A6">
        <v>5</v>
      </c>
      <c r="B6" t="s">
        <v>33</v>
      </c>
      <c r="C6" t="s">
        <v>32</v>
      </c>
      <c r="D6">
        <v>3461</v>
      </c>
    </row>
    <row r="7" spans="1:4" x14ac:dyDescent="0.35">
      <c r="A7">
        <v>6</v>
      </c>
      <c r="B7" t="s">
        <v>41</v>
      </c>
      <c r="C7" t="s">
        <v>77</v>
      </c>
      <c r="D7">
        <v>3440</v>
      </c>
    </row>
    <row r="8" spans="1:4" x14ac:dyDescent="0.35">
      <c r="A8">
        <v>7</v>
      </c>
      <c r="B8" t="s">
        <v>7</v>
      </c>
      <c r="C8" t="s">
        <v>78</v>
      </c>
      <c r="D8">
        <v>3183</v>
      </c>
    </row>
    <row r="9" spans="1:4" x14ac:dyDescent="0.35">
      <c r="A9">
        <v>8</v>
      </c>
      <c r="B9" t="s">
        <v>21</v>
      </c>
      <c r="C9" t="s">
        <v>79</v>
      </c>
      <c r="D9">
        <v>3178</v>
      </c>
    </row>
    <row r="10" spans="1:4" x14ac:dyDescent="0.35">
      <c r="A10">
        <v>9</v>
      </c>
      <c r="B10" t="s">
        <v>19</v>
      </c>
      <c r="C10" t="s">
        <v>80</v>
      </c>
      <c r="D10">
        <v>2831</v>
      </c>
    </row>
    <row r="11" spans="1:4" x14ac:dyDescent="0.35">
      <c r="A11">
        <v>10</v>
      </c>
      <c r="B11" t="s">
        <v>5</v>
      </c>
      <c r="C11" t="s">
        <v>81</v>
      </c>
      <c r="D11">
        <v>2525</v>
      </c>
    </row>
    <row r="12" spans="1:4" x14ac:dyDescent="0.35">
      <c r="A12">
        <v>11</v>
      </c>
      <c r="B12" t="s">
        <v>20</v>
      </c>
      <c r="C12" t="s">
        <v>43</v>
      </c>
      <c r="D12">
        <v>2354</v>
      </c>
    </row>
    <row r="13" spans="1:4" x14ac:dyDescent="0.35">
      <c r="A13">
        <v>12</v>
      </c>
      <c r="B13" t="s">
        <v>4</v>
      </c>
      <c r="C13" t="s">
        <v>82</v>
      </c>
      <c r="D13">
        <v>2257</v>
      </c>
    </row>
    <row r="14" spans="1:4" x14ac:dyDescent="0.35">
      <c r="A14">
        <v>13</v>
      </c>
      <c r="B14" t="s">
        <v>13</v>
      </c>
      <c r="C14" t="s">
        <v>83</v>
      </c>
      <c r="D14">
        <v>2030</v>
      </c>
    </row>
    <row r="15" spans="1:4" x14ac:dyDescent="0.35">
      <c r="A15">
        <v>14</v>
      </c>
      <c r="B15" t="s">
        <v>1</v>
      </c>
      <c r="C15" t="s">
        <v>84</v>
      </c>
      <c r="D15">
        <v>1947</v>
      </c>
    </row>
    <row r="16" spans="1:4" x14ac:dyDescent="0.35">
      <c r="A16">
        <v>15</v>
      </c>
      <c r="B16" t="s">
        <v>18</v>
      </c>
      <c r="C16" t="s">
        <v>69</v>
      </c>
      <c r="D16">
        <v>1588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E9DF-D0E3-4DA0-9897-5F6ADECAA493}">
  <sheetPr filterMode="1"/>
  <dimension ref="A1:B90"/>
  <sheetViews>
    <sheetView workbookViewId="0">
      <selection activeCell="B2" sqref="B2:B86"/>
    </sheetView>
  </sheetViews>
  <sheetFormatPr defaultRowHeight="14.5" x14ac:dyDescent="0.35"/>
  <cols>
    <col min="1" max="1" width="8.90625" customWidth="1"/>
    <col min="2" max="2" width="35.26953125" bestFit="1" customWidth="1"/>
  </cols>
  <sheetData>
    <row r="1" spans="1:2" x14ac:dyDescent="0.35">
      <c r="A1">
        <v>1</v>
      </c>
      <c r="B1">
        <v>1</v>
      </c>
    </row>
    <row r="2" spans="1:2" x14ac:dyDescent="0.35">
      <c r="A2">
        <v>2</v>
      </c>
      <c r="B2">
        <v>4650</v>
      </c>
    </row>
    <row r="3" spans="1:2" hidden="1" x14ac:dyDescent="0.35">
      <c r="A3">
        <v>3</v>
      </c>
    </row>
    <row r="4" spans="1:2" hidden="1" x14ac:dyDescent="0.35">
      <c r="A4">
        <v>4</v>
      </c>
      <c r="B4" t="s">
        <v>74</v>
      </c>
    </row>
    <row r="5" spans="1:2" hidden="1" x14ac:dyDescent="0.35">
      <c r="A5">
        <v>5</v>
      </c>
    </row>
    <row r="6" spans="1:2" hidden="1" x14ac:dyDescent="0.35">
      <c r="A6">
        <v>6</v>
      </c>
      <c r="B6" t="s">
        <v>0</v>
      </c>
    </row>
    <row r="7" spans="1:2" hidden="1" x14ac:dyDescent="0.35">
      <c r="A7">
        <f>A1</f>
        <v>1</v>
      </c>
      <c r="B7">
        <v>2</v>
      </c>
    </row>
    <row r="8" spans="1:2" x14ac:dyDescent="0.35">
      <c r="A8">
        <f t="shared" ref="A8:A71" si="0">A2</f>
        <v>2</v>
      </c>
      <c r="B8">
        <v>4440</v>
      </c>
    </row>
    <row r="9" spans="1:2" hidden="1" x14ac:dyDescent="0.35">
      <c r="A9">
        <f t="shared" si="0"/>
        <v>3</v>
      </c>
    </row>
    <row r="10" spans="1:2" hidden="1" x14ac:dyDescent="0.35">
      <c r="A10">
        <f t="shared" si="0"/>
        <v>4</v>
      </c>
      <c r="B10" t="s">
        <v>35</v>
      </c>
    </row>
    <row r="11" spans="1:2" hidden="1" x14ac:dyDescent="0.35">
      <c r="A11">
        <f t="shared" si="0"/>
        <v>5</v>
      </c>
    </row>
    <row r="12" spans="1:2" hidden="1" x14ac:dyDescent="0.35">
      <c r="A12">
        <f t="shared" si="0"/>
        <v>6</v>
      </c>
      <c r="B12" t="s">
        <v>11</v>
      </c>
    </row>
    <row r="13" spans="1:2" hidden="1" x14ac:dyDescent="0.35">
      <c r="A13">
        <f t="shared" si="0"/>
        <v>1</v>
      </c>
      <c r="B13">
        <v>3</v>
      </c>
    </row>
    <row r="14" spans="1:2" x14ac:dyDescent="0.35">
      <c r="A14">
        <f t="shared" si="0"/>
        <v>2</v>
      </c>
      <c r="B14">
        <v>4325</v>
      </c>
    </row>
    <row r="15" spans="1:2" hidden="1" x14ac:dyDescent="0.35">
      <c r="A15">
        <f t="shared" si="0"/>
        <v>3</v>
      </c>
    </row>
    <row r="16" spans="1:2" hidden="1" x14ac:dyDescent="0.35">
      <c r="A16">
        <f t="shared" si="0"/>
        <v>4</v>
      </c>
      <c r="B16" t="s">
        <v>47</v>
      </c>
    </row>
    <row r="17" spans="1:2" hidden="1" x14ac:dyDescent="0.35">
      <c r="A17">
        <f t="shared" si="0"/>
        <v>5</v>
      </c>
    </row>
    <row r="18" spans="1:2" hidden="1" x14ac:dyDescent="0.35">
      <c r="A18">
        <f t="shared" si="0"/>
        <v>6</v>
      </c>
      <c r="B18" t="s">
        <v>75</v>
      </c>
    </row>
    <row r="19" spans="1:2" hidden="1" x14ac:dyDescent="0.35">
      <c r="A19">
        <f t="shared" si="0"/>
        <v>1</v>
      </c>
      <c r="B19">
        <v>4</v>
      </c>
    </row>
    <row r="20" spans="1:2" x14ac:dyDescent="0.35">
      <c r="A20">
        <f t="shared" si="0"/>
        <v>2</v>
      </c>
      <c r="B20">
        <v>3785</v>
      </c>
    </row>
    <row r="21" spans="1:2" hidden="1" x14ac:dyDescent="0.35">
      <c r="A21">
        <f t="shared" si="0"/>
        <v>3</v>
      </c>
    </row>
    <row r="22" spans="1:2" hidden="1" x14ac:dyDescent="0.35">
      <c r="A22">
        <f t="shared" si="0"/>
        <v>4</v>
      </c>
      <c r="B22" t="s">
        <v>45</v>
      </c>
    </row>
    <row r="23" spans="1:2" hidden="1" x14ac:dyDescent="0.35">
      <c r="A23">
        <f t="shared" si="0"/>
        <v>5</v>
      </c>
    </row>
    <row r="24" spans="1:2" hidden="1" x14ac:dyDescent="0.35">
      <c r="A24">
        <f t="shared" si="0"/>
        <v>6</v>
      </c>
      <c r="B24" t="s">
        <v>2</v>
      </c>
    </row>
    <row r="25" spans="1:2" hidden="1" x14ac:dyDescent="0.35">
      <c r="A25">
        <f t="shared" si="0"/>
        <v>1</v>
      </c>
      <c r="B25">
        <v>5</v>
      </c>
    </row>
    <row r="26" spans="1:2" x14ac:dyDescent="0.35">
      <c r="A26">
        <f t="shared" si="0"/>
        <v>2</v>
      </c>
      <c r="B26">
        <v>3461</v>
      </c>
    </row>
    <row r="27" spans="1:2" hidden="1" x14ac:dyDescent="0.35">
      <c r="A27">
        <f t="shared" si="0"/>
        <v>3</v>
      </c>
    </row>
    <row r="28" spans="1:2" hidden="1" x14ac:dyDescent="0.35">
      <c r="A28">
        <f t="shared" si="0"/>
        <v>4</v>
      </c>
      <c r="B28" t="s">
        <v>32</v>
      </c>
    </row>
    <row r="29" spans="1:2" hidden="1" x14ac:dyDescent="0.35">
      <c r="A29">
        <f t="shared" si="0"/>
        <v>5</v>
      </c>
    </row>
    <row r="30" spans="1:2" hidden="1" x14ac:dyDescent="0.35">
      <c r="A30">
        <f t="shared" si="0"/>
        <v>6</v>
      </c>
      <c r="B30" t="s">
        <v>76</v>
      </c>
    </row>
    <row r="31" spans="1:2" hidden="1" x14ac:dyDescent="0.35">
      <c r="A31">
        <f t="shared" si="0"/>
        <v>1</v>
      </c>
      <c r="B31">
        <v>6</v>
      </c>
    </row>
    <row r="32" spans="1:2" x14ac:dyDescent="0.35">
      <c r="A32">
        <f t="shared" si="0"/>
        <v>2</v>
      </c>
      <c r="B32">
        <v>3440</v>
      </c>
    </row>
    <row r="33" spans="1:2" hidden="1" x14ac:dyDescent="0.35">
      <c r="A33">
        <f t="shared" si="0"/>
        <v>3</v>
      </c>
    </row>
    <row r="34" spans="1:2" hidden="1" x14ac:dyDescent="0.35">
      <c r="A34">
        <f t="shared" si="0"/>
        <v>4</v>
      </c>
      <c r="B34" t="s">
        <v>77</v>
      </c>
    </row>
    <row r="35" spans="1:2" hidden="1" x14ac:dyDescent="0.35">
      <c r="A35">
        <f t="shared" si="0"/>
        <v>5</v>
      </c>
    </row>
    <row r="36" spans="1:2" hidden="1" x14ac:dyDescent="0.35">
      <c r="A36">
        <f t="shared" si="0"/>
        <v>6</v>
      </c>
      <c r="B36" t="s">
        <v>41</v>
      </c>
    </row>
    <row r="37" spans="1:2" hidden="1" x14ac:dyDescent="0.35">
      <c r="A37">
        <f t="shared" si="0"/>
        <v>1</v>
      </c>
      <c r="B37">
        <v>7</v>
      </c>
    </row>
    <row r="38" spans="1:2" x14ac:dyDescent="0.35">
      <c r="A38">
        <f t="shared" si="0"/>
        <v>2</v>
      </c>
      <c r="B38">
        <v>3183</v>
      </c>
    </row>
    <row r="39" spans="1:2" hidden="1" x14ac:dyDescent="0.35">
      <c r="A39">
        <f t="shared" si="0"/>
        <v>3</v>
      </c>
    </row>
    <row r="40" spans="1:2" hidden="1" x14ac:dyDescent="0.35">
      <c r="A40">
        <f t="shared" si="0"/>
        <v>4</v>
      </c>
      <c r="B40" t="s">
        <v>78</v>
      </c>
    </row>
    <row r="41" spans="1:2" hidden="1" x14ac:dyDescent="0.35">
      <c r="A41">
        <f t="shared" si="0"/>
        <v>5</v>
      </c>
    </row>
    <row r="42" spans="1:2" hidden="1" x14ac:dyDescent="0.35">
      <c r="A42">
        <f t="shared" si="0"/>
        <v>6</v>
      </c>
      <c r="B42" t="s">
        <v>7</v>
      </c>
    </row>
    <row r="43" spans="1:2" hidden="1" x14ac:dyDescent="0.35">
      <c r="A43">
        <f t="shared" si="0"/>
        <v>1</v>
      </c>
      <c r="B43">
        <v>8</v>
      </c>
    </row>
    <row r="44" spans="1:2" x14ac:dyDescent="0.35">
      <c r="A44">
        <f t="shared" si="0"/>
        <v>2</v>
      </c>
      <c r="B44">
        <v>3178</v>
      </c>
    </row>
    <row r="45" spans="1:2" hidden="1" x14ac:dyDescent="0.35">
      <c r="A45">
        <f t="shared" si="0"/>
        <v>3</v>
      </c>
    </row>
    <row r="46" spans="1:2" hidden="1" x14ac:dyDescent="0.35">
      <c r="A46">
        <f t="shared" si="0"/>
        <v>4</v>
      </c>
      <c r="B46" t="s">
        <v>79</v>
      </c>
    </row>
    <row r="47" spans="1:2" hidden="1" x14ac:dyDescent="0.35">
      <c r="A47">
        <f t="shared" si="0"/>
        <v>5</v>
      </c>
    </row>
    <row r="48" spans="1:2" hidden="1" x14ac:dyDescent="0.35">
      <c r="A48">
        <f t="shared" si="0"/>
        <v>6</v>
      </c>
      <c r="B48" t="s">
        <v>21</v>
      </c>
    </row>
    <row r="49" spans="1:2" hidden="1" x14ac:dyDescent="0.35">
      <c r="A49">
        <f t="shared" si="0"/>
        <v>1</v>
      </c>
      <c r="B49">
        <v>9</v>
      </c>
    </row>
    <row r="50" spans="1:2" x14ac:dyDescent="0.35">
      <c r="A50">
        <f t="shared" si="0"/>
        <v>2</v>
      </c>
      <c r="B50">
        <v>2831</v>
      </c>
    </row>
    <row r="51" spans="1:2" hidden="1" x14ac:dyDescent="0.35">
      <c r="A51">
        <f t="shared" si="0"/>
        <v>3</v>
      </c>
    </row>
    <row r="52" spans="1:2" hidden="1" x14ac:dyDescent="0.35">
      <c r="A52">
        <f t="shared" si="0"/>
        <v>4</v>
      </c>
      <c r="B52" t="s">
        <v>80</v>
      </c>
    </row>
    <row r="53" spans="1:2" hidden="1" x14ac:dyDescent="0.35">
      <c r="A53">
        <f t="shared" si="0"/>
        <v>5</v>
      </c>
    </row>
    <row r="54" spans="1:2" hidden="1" x14ac:dyDescent="0.35">
      <c r="A54">
        <f t="shared" si="0"/>
        <v>6</v>
      </c>
      <c r="B54" t="s">
        <v>19</v>
      </c>
    </row>
    <row r="55" spans="1:2" hidden="1" x14ac:dyDescent="0.35">
      <c r="A55">
        <f t="shared" si="0"/>
        <v>1</v>
      </c>
      <c r="B55">
        <v>10</v>
      </c>
    </row>
    <row r="56" spans="1:2" x14ac:dyDescent="0.35">
      <c r="A56">
        <f t="shared" si="0"/>
        <v>2</v>
      </c>
      <c r="B56">
        <v>2525</v>
      </c>
    </row>
    <row r="57" spans="1:2" hidden="1" x14ac:dyDescent="0.35">
      <c r="A57">
        <f t="shared" si="0"/>
        <v>3</v>
      </c>
    </row>
    <row r="58" spans="1:2" hidden="1" x14ac:dyDescent="0.35">
      <c r="A58">
        <f t="shared" si="0"/>
        <v>4</v>
      </c>
      <c r="B58" t="s">
        <v>81</v>
      </c>
    </row>
    <row r="59" spans="1:2" hidden="1" x14ac:dyDescent="0.35">
      <c r="A59">
        <f t="shared" si="0"/>
        <v>5</v>
      </c>
    </row>
    <row r="60" spans="1:2" hidden="1" x14ac:dyDescent="0.35">
      <c r="A60">
        <f t="shared" si="0"/>
        <v>6</v>
      </c>
      <c r="B60" t="s">
        <v>5</v>
      </c>
    </row>
    <row r="61" spans="1:2" hidden="1" x14ac:dyDescent="0.35">
      <c r="A61">
        <f t="shared" si="0"/>
        <v>1</v>
      </c>
      <c r="B61">
        <v>11</v>
      </c>
    </row>
    <row r="62" spans="1:2" x14ac:dyDescent="0.35">
      <c r="A62">
        <f t="shared" si="0"/>
        <v>2</v>
      </c>
      <c r="B62">
        <v>2354</v>
      </c>
    </row>
    <row r="63" spans="1:2" hidden="1" x14ac:dyDescent="0.35">
      <c r="A63">
        <f t="shared" si="0"/>
        <v>3</v>
      </c>
    </row>
    <row r="64" spans="1:2" hidden="1" x14ac:dyDescent="0.35">
      <c r="A64">
        <f t="shared" si="0"/>
        <v>4</v>
      </c>
      <c r="B64" t="s">
        <v>43</v>
      </c>
    </row>
    <row r="65" spans="1:2" hidden="1" x14ac:dyDescent="0.35">
      <c r="A65">
        <f t="shared" si="0"/>
        <v>5</v>
      </c>
    </row>
    <row r="66" spans="1:2" hidden="1" x14ac:dyDescent="0.35">
      <c r="A66">
        <f t="shared" si="0"/>
        <v>6</v>
      </c>
      <c r="B66" t="s">
        <v>20</v>
      </c>
    </row>
    <row r="67" spans="1:2" hidden="1" x14ac:dyDescent="0.35">
      <c r="A67">
        <f t="shared" si="0"/>
        <v>1</v>
      </c>
      <c r="B67">
        <v>12</v>
      </c>
    </row>
    <row r="68" spans="1:2" x14ac:dyDescent="0.35">
      <c r="A68">
        <f t="shared" si="0"/>
        <v>2</v>
      </c>
      <c r="B68">
        <v>2257</v>
      </c>
    </row>
    <row r="69" spans="1:2" hidden="1" x14ac:dyDescent="0.35">
      <c r="A69">
        <f t="shared" si="0"/>
        <v>3</v>
      </c>
    </row>
    <row r="70" spans="1:2" hidden="1" x14ac:dyDescent="0.35">
      <c r="A70">
        <f t="shared" si="0"/>
        <v>4</v>
      </c>
      <c r="B70" t="s">
        <v>82</v>
      </c>
    </row>
    <row r="71" spans="1:2" hidden="1" x14ac:dyDescent="0.35">
      <c r="A71">
        <f t="shared" si="0"/>
        <v>5</v>
      </c>
    </row>
    <row r="72" spans="1:2" hidden="1" x14ac:dyDescent="0.35">
      <c r="A72">
        <f t="shared" ref="A72:A90" si="1">A66</f>
        <v>6</v>
      </c>
      <c r="B72" t="s">
        <v>4</v>
      </c>
    </row>
    <row r="73" spans="1:2" hidden="1" x14ac:dyDescent="0.35">
      <c r="A73">
        <f t="shared" si="1"/>
        <v>1</v>
      </c>
      <c r="B73">
        <v>13</v>
      </c>
    </row>
    <row r="74" spans="1:2" x14ac:dyDescent="0.35">
      <c r="A74">
        <f t="shared" si="1"/>
        <v>2</v>
      </c>
      <c r="B74">
        <v>2030</v>
      </c>
    </row>
    <row r="75" spans="1:2" hidden="1" x14ac:dyDescent="0.35">
      <c r="A75">
        <f t="shared" si="1"/>
        <v>3</v>
      </c>
    </row>
    <row r="76" spans="1:2" hidden="1" x14ac:dyDescent="0.35">
      <c r="A76">
        <f t="shared" si="1"/>
        <v>4</v>
      </c>
      <c r="B76" t="s">
        <v>83</v>
      </c>
    </row>
    <row r="77" spans="1:2" hidden="1" x14ac:dyDescent="0.35">
      <c r="A77">
        <f t="shared" si="1"/>
        <v>5</v>
      </c>
    </row>
    <row r="78" spans="1:2" hidden="1" x14ac:dyDescent="0.35">
      <c r="A78">
        <f t="shared" si="1"/>
        <v>6</v>
      </c>
      <c r="B78" t="s">
        <v>13</v>
      </c>
    </row>
    <row r="79" spans="1:2" hidden="1" x14ac:dyDescent="0.35">
      <c r="A79">
        <f t="shared" si="1"/>
        <v>1</v>
      </c>
      <c r="B79">
        <v>14</v>
      </c>
    </row>
    <row r="80" spans="1:2" x14ac:dyDescent="0.35">
      <c r="A80">
        <f t="shared" si="1"/>
        <v>2</v>
      </c>
      <c r="B80">
        <v>1947</v>
      </c>
    </row>
    <row r="81" spans="1:2" hidden="1" x14ac:dyDescent="0.35">
      <c r="A81">
        <f t="shared" si="1"/>
        <v>3</v>
      </c>
    </row>
    <row r="82" spans="1:2" hidden="1" x14ac:dyDescent="0.35">
      <c r="A82">
        <f t="shared" si="1"/>
        <v>4</v>
      </c>
      <c r="B82" t="s">
        <v>84</v>
      </c>
    </row>
    <row r="83" spans="1:2" hidden="1" x14ac:dyDescent="0.35">
      <c r="A83">
        <f t="shared" si="1"/>
        <v>5</v>
      </c>
    </row>
    <row r="84" spans="1:2" hidden="1" x14ac:dyDescent="0.35">
      <c r="A84">
        <f t="shared" si="1"/>
        <v>6</v>
      </c>
      <c r="B84" t="s">
        <v>1</v>
      </c>
    </row>
    <row r="85" spans="1:2" hidden="1" x14ac:dyDescent="0.35">
      <c r="A85">
        <f t="shared" si="1"/>
        <v>1</v>
      </c>
      <c r="B85">
        <v>15</v>
      </c>
    </row>
    <row r="86" spans="1:2" x14ac:dyDescent="0.35">
      <c r="A86">
        <f t="shared" si="1"/>
        <v>2</v>
      </c>
      <c r="B86">
        <v>1588</v>
      </c>
    </row>
    <row r="87" spans="1:2" hidden="1" x14ac:dyDescent="0.35">
      <c r="A87">
        <f t="shared" si="1"/>
        <v>3</v>
      </c>
    </row>
    <row r="88" spans="1:2" hidden="1" x14ac:dyDescent="0.35">
      <c r="A88">
        <f t="shared" si="1"/>
        <v>4</v>
      </c>
      <c r="B88" t="s">
        <v>69</v>
      </c>
    </row>
    <row r="89" spans="1:2" hidden="1" x14ac:dyDescent="0.35">
      <c r="A89">
        <f t="shared" si="1"/>
        <v>5</v>
      </c>
    </row>
    <row r="90" spans="1:2" hidden="1" x14ac:dyDescent="0.35">
      <c r="A90">
        <f t="shared" si="1"/>
        <v>6</v>
      </c>
      <c r="B90" t="s">
        <v>18</v>
      </c>
    </row>
  </sheetData>
  <autoFilter ref="A1:B90" xr:uid="{C116E9DF-D0E3-4DA0-9897-5F6ADECAA493}">
    <filterColumn colId="0">
      <filters>
        <filter val="2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</vt:lpstr>
      <vt:lpstr>La Vuelta Femenina</vt:lpstr>
      <vt:lpstr>Giro d’Italia</vt:lpstr>
      <vt:lpstr>Tour of Britain Women</vt:lpstr>
      <vt:lpstr>Giro d'Italia Women</vt:lpstr>
      <vt:lpstr>Tour de France</vt:lpstr>
      <vt:lpstr>Tour de France Femmes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Killworth</dc:creator>
  <cp:lastModifiedBy>Adrian Killworth</cp:lastModifiedBy>
  <dcterms:created xsi:type="dcterms:W3CDTF">2025-06-01T21:49:30Z</dcterms:created>
  <dcterms:modified xsi:type="dcterms:W3CDTF">2025-08-18T20:59:32Z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